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6955" windowHeight="13005"/>
  </bookViews>
  <sheets>
    <sheet name="Front" sheetId="4" r:id="rId1"/>
    <sheet name="기준" sheetId="5" r:id="rId2"/>
    <sheet name="총괄 분석" sheetId="6" r:id="rId3"/>
    <sheet name="개괄 분석" sheetId="9" r:id="rId4"/>
    <sheet name="전체 Data" sheetId="1" r:id="rId5"/>
    <sheet name="분석 Data" sheetId="7" r:id="rId6"/>
    <sheet name="별첨" sheetId="8" r:id="rId7"/>
  </sheets>
  <definedNames>
    <definedName name="_xlnm._FilterDatabase" localSheetId="4" hidden="1">'전체 Data'!$C$3:$M$107</definedName>
    <definedName name="_xlnm.Print_Area" localSheetId="0">Front!$A$1:$H$51</definedName>
    <definedName name="_xlnm.Print_Area" localSheetId="3">'개괄 분석'!$A$1:$I$38</definedName>
    <definedName name="_xlnm.Print_Area" localSheetId="1">기준!$A$1:$J$25</definedName>
    <definedName name="_xlnm.Print_Area" localSheetId="6">별첨!$A$1:$H$24</definedName>
    <definedName name="_xlnm.Print_Area" localSheetId="5">'분석 Data'!$A$1:$Y$117</definedName>
    <definedName name="_xlnm.Print_Area" localSheetId="4">'전체 Data'!$A$1:$P$130</definedName>
    <definedName name="_xlnm.Print_Area" localSheetId="2">'총괄 분석'!$A$1:$H$56</definedName>
  </definedNames>
  <calcPr calcId="125725"/>
</workbook>
</file>

<file path=xl/calcChain.xml><?xml version="1.0" encoding="utf-8"?>
<calcChain xmlns="http://schemas.openxmlformats.org/spreadsheetml/2006/main">
  <c r="E28" i="6"/>
  <c r="D19" i="8"/>
  <c r="T105" i="7"/>
  <c r="T106" s="1"/>
  <c r="U105"/>
  <c r="U106" s="1"/>
  <c r="V105"/>
  <c r="V106" s="1"/>
  <c r="S105"/>
  <c r="S106" s="1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F19" i="8"/>
  <c r="E19"/>
  <c r="G9"/>
  <c r="G10"/>
  <c r="G11"/>
  <c r="G12"/>
  <c r="G13"/>
  <c r="G14"/>
  <c r="G15"/>
  <c r="G16"/>
  <c r="G17"/>
  <c r="G18"/>
  <c r="G7"/>
  <c r="G19" s="1"/>
  <c r="G8"/>
  <c r="L94" i="7"/>
  <c r="L95" s="1"/>
  <c r="M94"/>
  <c r="M95" s="1"/>
  <c r="N94"/>
  <c r="N95" s="1"/>
  <c r="K94"/>
  <c r="K95" s="1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T64"/>
  <c r="T65" s="1"/>
  <c r="U64"/>
  <c r="U65" s="1"/>
  <c r="V64"/>
  <c r="V65" s="1"/>
  <c r="S64"/>
  <c r="S65" s="1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T38"/>
  <c r="T39" s="1"/>
  <c r="U38"/>
  <c r="U39" s="1"/>
  <c r="V38"/>
  <c r="V39" s="1"/>
  <c r="S38"/>
  <c r="S39" s="1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F113"/>
  <c r="F114" s="1"/>
  <c r="E113"/>
  <c r="E114" s="1"/>
  <c r="D113"/>
  <c r="D114" s="1"/>
  <c r="C113"/>
  <c r="C114" s="1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L65"/>
  <c r="L66" s="1"/>
  <c r="M65"/>
  <c r="M66" s="1"/>
  <c r="N65"/>
  <c r="N66" s="1"/>
  <c r="K65"/>
  <c r="K66" s="1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F67"/>
  <c r="F68" s="1"/>
  <c r="G9" i="6"/>
  <c r="K106" i="1"/>
  <c r="D67" i="7"/>
  <c r="D68" s="1"/>
  <c r="E67"/>
  <c r="E68" s="1"/>
  <c r="C67"/>
  <c r="C68" s="1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K42" i="1"/>
  <c r="K120"/>
  <c r="K77"/>
  <c r="K91"/>
  <c r="K113"/>
  <c r="K93"/>
  <c r="K74"/>
  <c r="K36"/>
  <c r="K21"/>
  <c r="K118"/>
  <c r="K59"/>
  <c r="K87"/>
  <c r="K56"/>
  <c r="K123"/>
  <c r="K117"/>
  <c r="K115"/>
  <c r="K109"/>
  <c r="K104"/>
  <c r="K103"/>
  <c r="K20"/>
  <c r="K15"/>
  <c r="K67"/>
  <c r="K8"/>
  <c r="K9"/>
  <c r="K51"/>
  <c r="K18"/>
  <c r="K101"/>
  <c r="K32"/>
  <c r="K79"/>
  <c r="K48"/>
  <c r="K22"/>
  <c r="K122"/>
  <c r="K10"/>
  <c r="K76"/>
  <c r="K86"/>
  <c r="K110"/>
  <c r="K119"/>
  <c r="K4"/>
  <c r="K5"/>
  <c r="K75"/>
  <c r="K38"/>
  <c r="K24"/>
  <c r="K105"/>
  <c r="K72"/>
  <c r="K95"/>
  <c r="K99"/>
  <c r="K102"/>
  <c r="K43"/>
  <c r="K60"/>
  <c r="K29"/>
  <c r="K92"/>
  <c r="K100"/>
  <c r="K23"/>
  <c r="K13"/>
  <c r="K50"/>
  <c r="K47"/>
  <c r="K17"/>
  <c r="K39"/>
  <c r="K83"/>
  <c r="K31"/>
  <c r="K90"/>
  <c r="K25"/>
  <c r="K61"/>
  <c r="K125"/>
  <c r="K52"/>
  <c r="K98"/>
  <c r="K68"/>
  <c r="K12"/>
  <c r="K58"/>
  <c r="K62"/>
  <c r="K111"/>
  <c r="K121"/>
  <c r="K65"/>
  <c r="K81"/>
  <c r="K80"/>
  <c r="K54"/>
  <c r="K26"/>
  <c r="K84"/>
  <c r="K35"/>
  <c r="K71"/>
  <c r="K49"/>
  <c r="K14"/>
  <c r="K88"/>
  <c r="K78"/>
  <c r="K44"/>
  <c r="K7"/>
  <c r="K73"/>
  <c r="K40"/>
  <c r="K69"/>
  <c r="K37"/>
  <c r="K114"/>
  <c r="K89"/>
  <c r="K28"/>
  <c r="K116"/>
  <c r="K45"/>
  <c r="K34"/>
  <c r="K46"/>
  <c r="K41"/>
  <c r="K11"/>
  <c r="K16"/>
  <c r="K53"/>
  <c r="K107"/>
  <c r="K30"/>
  <c r="K108"/>
  <c r="K6"/>
  <c r="K57"/>
  <c r="K97"/>
  <c r="K85"/>
  <c r="K124"/>
  <c r="K94"/>
  <c r="K19"/>
  <c r="K33"/>
  <c r="K27"/>
  <c r="K55"/>
  <c r="K96"/>
  <c r="K64"/>
  <c r="K70"/>
  <c r="K66"/>
  <c r="K63"/>
  <c r="K82"/>
  <c r="K112"/>
  <c r="W106" i="7" l="1"/>
  <c r="W65"/>
  <c r="W39"/>
  <c r="O95"/>
  <c r="G114"/>
  <c r="G68"/>
  <c r="O66"/>
</calcChain>
</file>

<file path=xl/sharedStrings.xml><?xml version="1.0" encoding="utf-8"?>
<sst xmlns="http://schemas.openxmlformats.org/spreadsheetml/2006/main" count="711" uniqueCount="433">
  <si>
    <t>계정 오픈일</t>
  </si>
  <si>
    <t>Following</t>
  </si>
  <si>
    <t>Followers</t>
  </si>
  <si>
    <t>Tweets</t>
  </si>
  <si>
    <t>블로그 / 홈페이지</t>
  </si>
  <si>
    <t>비고</t>
  </si>
  <si>
    <t xml:space="preserve">chmbc </t>
  </si>
  <si>
    <t xml:space="preserve">google_now </t>
  </si>
  <si>
    <t xml:space="preserve">EnjoyAuction </t>
  </si>
  <si>
    <t>http://www.auction.co.kr</t>
  </si>
  <si>
    <t xml:space="preserve">samsungtomorrow </t>
  </si>
  <si>
    <t>http://samsungtomorrow.com</t>
  </si>
  <si>
    <t xml:space="preserve">YEPPSTORY </t>
  </si>
  <si>
    <t>http://blog.naver.com/blogyepp</t>
  </si>
  <si>
    <t xml:space="preserve">Dongwon_vienna </t>
  </si>
  <si>
    <t xml:space="preserve">HanatourKorea </t>
  </si>
  <si>
    <t>http://www.hanatour.com</t>
  </si>
  <si>
    <t xml:space="preserve">qook_king </t>
  </si>
  <si>
    <t>http://www.qookblog.co.kr</t>
  </si>
  <si>
    <t xml:space="preserve">samsungcampaign </t>
  </si>
  <si>
    <t>http://samsungcampaign.com</t>
  </si>
  <si>
    <t xml:space="preserve">career_hi </t>
  </si>
  <si>
    <t>http://www.career.co.kr</t>
  </si>
  <si>
    <t xml:space="preserve">LG_XCANVAS </t>
  </si>
  <si>
    <t>http://www.xcanvasblog.com</t>
  </si>
  <si>
    <t xml:space="preserve">ebizgabia </t>
  </si>
  <si>
    <t>gabia</t>
  </si>
  <si>
    <t xml:space="preserve">ParanBizFree </t>
  </si>
  <si>
    <t>http://bizfree.paran.com</t>
  </si>
  <si>
    <t>paranblog</t>
  </si>
  <si>
    <t>http://blog.paran.com</t>
  </si>
  <si>
    <t xml:space="preserve">BSbusanbank </t>
  </si>
  <si>
    <t>부산은행</t>
  </si>
  <si>
    <t xml:space="preserve">Hancom4u </t>
  </si>
  <si>
    <t xml:space="preserve">HP_PAVLO </t>
  </si>
  <si>
    <t>http://pavlo.kr</t>
  </si>
  <si>
    <t xml:space="preserve">daum_hr </t>
  </si>
  <si>
    <t>http://recruit.daum.net</t>
  </si>
  <si>
    <t>daummobile</t>
  </si>
  <si>
    <t>http://daummobile.tistory.com</t>
  </si>
  <si>
    <t>widgetbank</t>
  </si>
  <si>
    <t>http://widgetbank.daum.net</t>
  </si>
  <si>
    <t>TISTORY</t>
  </si>
  <si>
    <t>http://tistory.com</t>
  </si>
  <si>
    <t>tvpot</t>
  </si>
  <si>
    <t>http://tvpot.daum.net</t>
  </si>
  <si>
    <t>daum_view</t>
  </si>
  <si>
    <t xml:space="preserve">change_on </t>
  </si>
  <si>
    <t>http://changeon.itcanus.net</t>
  </si>
  <si>
    <t xml:space="preserve">cjinternet </t>
  </si>
  <si>
    <t>CJ 인터넷</t>
  </si>
  <si>
    <t>http://www.cjinternet.co.kr</t>
  </si>
  <si>
    <t>iMacKorea</t>
  </si>
  <si>
    <t>http://imackorea.com</t>
  </si>
  <si>
    <t xml:space="preserve">plaync </t>
  </si>
  <si>
    <t>http://www.ncsoft.net/global/</t>
  </si>
  <si>
    <t>글로벌 / 한국 혼재</t>
  </si>
  <si>
    <t xml:space="preserve">AdSenseKorea </t>
  </si>
  <si>
    <t>http://www.google.co.kr/adsense</t>
  </si>
  <si>
    <t xml:space="preserve">open_cyworld </t>
  </si>
  <si>
    <t>http://devsquare.nate.com</t>
  </si>
  <si>
    <t xml:space="preserve">Olympus_story </t>
  </si>
  <si>
    <t>http://blog.olympus.co.kr</t>
  </si>
  <si>
    <t xml:space="preserve">jobkorea1 </t>
  </si>
  <si>
    <t>JOBKOREA</t>
  </si>
  <si>
    <t>http://www.jobkorea.co.kr</t>
  </si>
  <si>
    <t xml:space="preserve">KYOBOLIFEins </t>
  </si>
  <si>
    <t>http://www.kyobo.co.kr</t>
  </si>
  <si>
    <t xml:space="preserve">IBMIntelligence </t>
  </si>
  <si>
    <t>http://www.ibm.com/kr/intelligence</t>
  </si>
  <si>
    <t xml:space="preserve">NCsoft_KOR </t>
  </si>
  <si>
    <t>http://www.plaync.co.kr</t>
  </si>
  <si>
    <t xml:space="preserve">YoungSamsung </t>
  </si>
  <si>
    <t>http://www.youngsamsung.com</t>
  </si>
  <si>
    <t>http://www.emartmall.com</t>
  </si>
  <si>
    <t xml:space="preserve">incruit1 </t>
  </si>
  <si>
    <t>http://www.incruit.com</t>
  </si>
  <si>
    <t>snow_xmas</t>
  </si>
  <si>
    <t>http://tv.sbs.co.kr/christmas/</t>
  </si>
  <si>
    <t xml:space="preserve">value10yearfund </t>
  </si>
  <si>
    <t>한국투자밸류자산</t>
  </si>
  <si>
    <t>http://www.koreavalueasset.com/</t>
  </si>
  <si>
    <t xml:space="preserve">microsoft_now </t>
  </si>
  <si>
    <t>http://www.betanews.net</t>
  </si>
  <si>
    <t xml:space="preserve">mrpizzalove </t>
  </si>
  <si>
    <t>미스터피자</t>
  </si>
  <si>
    <t>http://blog.naver.com/mrpizzalove</t>
  </si>
  <si>
    <t>http://www.isky.co.kr</t>
  </si>
  <si>
    <t xml:space="preserve">NamooActors </t>
  </si>
  <si>
    <t>http://www.namooactors.com/</t>
  </si>
  <si>
    <t xml:space="preserve">windows7korea </t>
  </si>
  <si>
    <t xml:space="preserve">googlekorea </t>
  </si>
  <si>
    <t>http://www.google.co.kr</t>
  </si>
  <si>
    <t xml:space="preserve">cowaystory </t>
  </si>
  <si>
    <t>웅진 코웨이</t>
  </si>
  <si>
    <t>http://www.coway.co.kr</t>
  </si>
  <si>
    <t>egloos25</t>
  </si>
  <si>
    <t xml:space="preserve">Unitel </t>
  </si>
  <si>
    <t>http://www.Unitel.co.kr</t>
  </si>
  <si>
    <t xml:space="preserve">SHOW_moov </t>
  </si>
  <si>
    <t>http://j.mp/6wZwLt (링크 오류)</t>
  </si>
  <si>
    <t xml:space="preserve">_lotteworld </t>
  </si>
  <si>
    <t>http://www.lotteworld.com</t>
  </si>
  <si>
    <t>http://www.ticketlink.co.kr</t>
  </si>
  <si>
    <t xml:space="preserve">CJOS_CJmall </t>
  </si>
  <si>
    <t>http://www.cjmall.com</t>
  </si>
  <si>
    <t xml:space="preserve">outbackkorea </t>
  </si>
  <si>
    <t>http://me.sayclub.com/profile/id/Outbackkorea</t>
  </si>
  <si>
    <t xml:space="preserve">egloos_twit </t>
  </si>
  <si>
    <t>http://ebc.egloos.com</t>
  </si>
  <si>
    <t xml:space="preserve">HanwhaSnC </t>
  </si>
  <si>
    <t>http://hsnc.co.kr</t>
  </si>
  <si>
    <t xml:space="preserve">stcomania </t>
  </si>
  <si>
    <t>http://www.thestco.com</t>
  </si>
  <si>
    <t>http://blog.kt.com</t>
  </si>
  <si>
    <t xml:space="preserve">seri_org </t>
  </si>
  <si>
    <t>http://www.seri.org</t>
  </si>
  <si>
    <t xml:space="preserve">helloQOOK </t>
  </si>
  <si>
    <t>http://www.QOOK.co.kr</t>
  </si>
  <si>
    <t xml:space="preserve">LocalStory </t>
  </si>
  <si>
    <t>http://LocalStory.kr</t>
  </si>
  <si>
    <t xml:space="preserve">Phoenix_resort </t>
  </si>
  <si>
    <t>http://www.phoenixpark.co.kr/</t>
  </si>
  <si>
    <t xml:space="preserve">bloglgt </t>
  </si>
  <si>
    <t>http://www.bloglgt.com</t>
  </si>
  <si>
    <t xml:space="preserve">SKtelecom_blog </t>
  </si>
  <si>
    <t>http://www.sktstory.com</t>
  </si>
  <si>
    <t>androidt</t>
  </si>
  <si>
    <t xml:space="preserve">atwosomeplace </t>
  </si>
  <si>
    <t xml:space="preserve">kbsec_pr </t>
  </si>
  <si>
    <t>http://www.kbsec.co.kr</t>
  </si>
  <si>
    <t xml:space="preserve">KBTwistar </t>
  </si>
  <si>
    <t>iplustar</t>
  </si>
  <si>
    <t xml:space="preserve">KBplustar </t>
  </si>
  <si>
    <t xml:space="preserve">Oracle_Korea </t>
  </si>
  <si>
    <t xml:space="preserve">freshmaeil </t>
  </si>
  <si>
    <t>maeil</t>
  </si>
  <si>
    <t>inkadvantage</t>
  </si>
  <si>
    <t>http://www.hp.co.kr/save</t>
  </si>
  <si>
    <t>SK_Knights</t>
  </si>
  <si>
    <t xml:space="preserve">show_tweet </t>
  </si>
  <si>
    <t>http://show.co.kr</t>
  </si>
  <si>
    <t xml:space="preserve">sktstore </t>
  </si>
  <si>
    <t>T_together</t>
  </si>
  <si>
    <t>http://ttogether.tworld.co.kr</t>
  </si>
  <si>
    <t xml:space="preserve">cjent2009 </t>
  </si>
  <si>
    <t>CJ Entertainment</t>
  </si>
  <si>
    <t>http://www.CJEntertainment.co.kr</t>
  </si>
  <si>
    <t xml:space="preserve">soribada </t>
  </si>
  <si>
    <t>http://talk.soribada.com/</t>
  </si>
  <si>
    <t xml:space="preserve">Filakorea </t>
  </si>
  <si>
    <t>FILA</t>
  </si>
  <si>
    <t>http://www.fila.co.kr</t>
  </si>
  <si>
    <t xml:space="preserve">natememory </t>
  </si>
  <si>
    <t>http://www.cyworld.com/nate_memory</t>
  </si>
  <si>
    <t xml:space="preserve">cjmall_direct </t>
  </si>
  <si>
    <t xml:space="preserve">hello_olleh </t>
  </si>
  <si>
    <t>HR</t>
  </si>
  <si>
    <t xml:space="preserve">lghausys </t>
  </si>
  <si>
    <t>LG하우시스</t>
  </si>
  <si>
    <t>http://www.z-in.com</t>
  </si>
  <si>
    <t xml:space="preserve">SamsungSDS_TLC </t>
  </si>
  <si>
    <t>http://www.tlc2009.co.kr</t>
  </si>
  <si>
    <t>컨퍼런스 트위터</t>
  </si>
  <si>
    <t xml:space="preserve">Yes24Now </t>
  </si>
  <si>
    <t>http://www.yes24.com</t>
  </si>
  <si>
    <t xml:space="preserve">LiBRO_BOOKSTORE </t>
  </si>
  <si>
    <t>http://www.libro.co.kr</t>
  </si>
  <si>
    <t xml:space="preserve">SMART_IBK </t>
  </si>
  <si>
    <t>http://www.ibk.co.kr</t>
  </si>
  <si>
    <t xml:space="preserve">lg_theblog </t>
  </si>
  <si>
    <t>http://blog.lge.com</t>
  </si>
  <si>
    <t>blograed</t>
  </si>
  <si>
    <t>SK마케팅앤컴퍼니</t>
  </si>
  <si>
    <t>http://blograed.com/</t>
  </si>
  <si>
    <t xml:space="preserve">samsungin </t>
  </si>
  <si>
    <t>http://www.samsung.co.kr</t>
  </si>
  <si>
    <t xml:space="preserve">KoreanAir_Seoul </t>
  </si>
  <si>
    <t>http://kr.koreanair.com</t>
  </si>
  <si>
    <t xml:space="preserve">NeowizBugs </t>
  </si>
  <si>
    <t>네오위즈벅스</t>
  </si>
  <si>
    <t>http://www.bugs.co.kr</t>
  </si>
  <si>
    <t xml:space="preserve">wjbooks </t>
  </si>
  <si>
    <t xml:space="preserve">withMBC </t>
  </si>
  <si>
    <t xml:space="preserve">sbsnewsreporter </t>
  </si>
  <si>
    <t xml:space="preserve">aladdincokr </t>
  </si>
  <si>
    <t xml:space="preserve">KBSMusicBank </t>
  </si>
  <si>
    <t xml:space="preserve">dkyobobook </t>
  </si>
  <si>
    <t xml:space="preserve">ebstwit </t>
  </si>
  <si>
    <t xml:space="preserve">kbooknews </t>
  </si>
  <si>
    <t xml:space="preserve">tumedia </t>
  </si>
  <si>
    <t>http://digital.kyobobook.co.kr/</t>
  </si>
  <si>
    <t>http://news.kyobobook.co.kr</t>
  </si>
  <si>
    <t>http://www.imbc.com</t>
  </si>
  <si>
    <t>http://www.kbs.co.kr/2tv/enter/musicbank/index.html</t>
  </si>
  <si>
    <t>http://www.ebs.co.kr</t>
  </si>
  <si>
    <t>TU Media</t>
  </si>
  <si>
    <t>http://www.tu4u.com</t>
  </si>
  <si>
    <t>http://news.sbs.co.kr</t>
  </si>
  <si>
    <t>http://blog.naver.com/wjbooktown</t>
  </si>
  <si>
    <t>KBS</t>
    <phoneticPr fontId="1" type="noConversion"/>
  </si>
  <si>
    <t>EBS</t>
    <phoneticPr fontId="1" type="noConversion"/>
  </si>
  <si>
    <t>MBC</t>
    <phoneticPr fontId="1" type="noConversion"/>
  </si>
  <si>
    <t>SBS</t>
    <phoneticPr fontId="1" type="noConversion"/>
  </si>
  <si>
    <t>Google</t>
    <phoneticPr fontId="1" type="noConversion"/>
  </si>
  <si>
    <t>KT</t>
    <phoneticPr fontId="1" type="noConversion"/>
  </si>
  <si>
    <t>Paran</t>
    <phoneticPr fontId="1" type="noConversion"/>
  </si>
  <si>
    <t>HP</t>
    <phoneticPr fontId="1" type="noConversion"/>
  </si>
  <si>
    <t>Daum</t>
    <phoneticPr fontId="1" type="noConversion"/>
  </si>
  <si>
    <t>KB</t>
    <phoneticPr fontId="1" type="noConversion"/>
  </si>
  <si>
    <t>Ncsoft</t>
    <phoneticPr fontId="1" type="noConversion"/>
  </si>
  <si>
    <t>Lotte</t>
    <phoneticPr fontId="1" type="noConversion"/>
  </si>
  <si>
    <t>Microsoft</t>
    <phoneticPr fontId="1" type="noConversion"/>
  </si>
  <si>
    <t>계정 유지일</t>
    <phoneticPr fontId="1" type="noConversion"/>
  </si>
  <si>
    <t>career</t>
    <phoneticPr fontId="1" type="noConversion"/>
  </si>
  <si>
    <t>aution</t>
    <phoneticPr fontId="1" type="noConversion"/>
  </si>
  <si>
    <t>인크루트</t>
    <phoneticPr fontId="1" type="noConversion"/>
  </si>
  <si>
    <t>APPLE</t>
    <phoneticPr fontId="1" type="noConversion"/>
  </si>
  <si>
    <t>Olympus</t>
    <phoneticPr fontId="1" type="noConversion"/>
  </si>
  <si>
    <t xml:space="preserve">Ticketlink </t>
    <phoneticPr fontId="1" type="noConversion"/>
  </si>
  <si>
    <t>Oracle</t>
    <phoneticPr fontId="1" type="noConversion"/>
  </si>
  <si>
    <t>Pantech</t>
    <phoneticPr fontId="1" type="noConversion"/>
  </si>
  <si>
    <t>Yes24</t>
    <phoneticPr fontId="1" type="noConversion"/>
  </si>
  <si>
    <t>소리바다</t>
    <phoneticPr fontId="1" type="noConversion"/>
  </si>
  <si>
    <t>리브로</t>
    <phoneticPr fontId="1" type="noConversion"/>
  </si>
  <si>
    <t>IBK</t>
    <phoneticPr fontId="1" type="noConversion"/>
  </si>
  <si>
    <t>Korean Air</t>
    <phoneticPr fontId="1" type="noConversion"/>
  </si>
  <si>
    <t>Hanatour</t>
    <phoneticPr fontId="1" type="noConversion"/>
  </si>
  <si>
    <t>No.</t>
    <phoneticPr fontId="1" type="noConversion"/>
  </si>
  <si>
    <r>
      <t xml:space="preserve"> </t>
    </r>
    <r>
      <rPr>
        <sz val="10"/>
        <color rgb="FF000000"/>
        <rFont val="맑은 고딕"/>
        <family val="3"/>
        <charset val="129"/>
      </rPr>
      <t>• 대중적 인</t>
    </r>
    <r>
      <rPr>
        <sz val="10"/>
        <color rgb="FF000000"/>
        <rFont val="맑은 고딕"/>
        <family val="3"/>
        <charset val="129"/>
        <scheme val="minor"/>
      </rPr>
      <t>지도가 있는 기업</t>
    </r>
    <phoneticPr fontId="11" type="noConversion"/>
  </si>
  <si>
    <r>
      <t xml:space="preserve"> </t>
    </r>
    <r>
      <rPr>
        <sz val="10"/>
        <color rgb="FF000000"/>
        <rFont val="맑은 고딕"/>
        <family val="3"/>
        <charset val="129"/>
      </rPr>
      <t>• 국내 소비자들을 대상으로 트위터 계정을 운영하는 기업</t>
    </r>
    <phoneticPr fontId="11" type="noConversion"/>
  </si>
  <si>
    <r>
      <t xml:space="preserve"> </t>
    </r>
    <r>
      <rPr>
        <sz val="10"/>
        <color rgb="FF000000"/>
        <rFont val="맑은 고딕"/>
        <family val="3"/>
        <charset val="129"/>
      </rPr>
      <t>• 언론사를 비롯한 Bot을 사용하여 트위팅을 하는 기업 제외 (언론사는 모두 제외)</t>
    </r>
    <phoneticPr fontId="11" type="noConversion"/>
  </si>
  <si>
    <r>
      <t xml:space="preserve"> </t>
    </r>
    <r>
      <rPr>
        <sz val="10"/>
        <color rgb="FF000000"/>
        <rFont val="맑은 고딕"/>
        <family val="3"/>
        <charset val="129"/>
      </rPr>
      <t>• 국내 기업일지라도 글로벌 소비자를 대상으로 하는 계정은 제외</t>
    </r>
    <phoneticPr fontId="11" type="noConversion"/>
  </si>
  <si>
    <r>
      <rPr>
        <b/>
        <sz val="12"/>
        <color rgb="FF000000"/>
        <rFont val="맑은 고딕"/>
        <family val="3"/>
        <charset val="129"/>
      </rPr>
      <t>▶</t>
    </r>
    <r>
      <rPr>
        <b/>
        <sz val="12"/>
        <color rgb="FF000000"/>
        <rFont val="맑은 고딕"/>
        <family val="3"/>
        <charset val="129"/>
        <scheme val="minor"/>
      </rPr>
      <t xml:space="preserve"> 한계</t>
    </r>
    <phoneticPr fontId="11" type="noConversion"/>
  </si>
  <si>
    <r>
      <rPr>
        <b/>
        <sz val="12"/>
        <color rgb="FF000000"/>
        <rFont val="맑은 고딕"/>
        <family val="3"/>
        <charset val="129"/>
      </rPr>
      <t>▶</t>
    </r>
    <r>
      <rPr>
        <b/>
        <sz val="12"/>
        <color rgb="FF000000"/>
        <rFont val="맑은 고딕"/>
        <family val="3"/>
        <charset val="129"/>
        <scheme val="minor"/>
      </rPr>
      <t xml:space="preserve"> 향후 과제</t>
    </r>
    <phoneticPr fontId="11" type="noConversion"/>
  </si>
  <si>
    <r>
      <t xml:space="preserve"> </t>
    </r>
    <r>
      <rPr>
        <sz val="10"/>
        <color rgb="FF000000"/>
        <rFont val="맑은 고딕"/>
        <family val="3"/>
        <charset val="129"/>
      </rPr>
      <t>• 해당 기업에서 공식적으로 운영하는 계정</t>
    </r>
    <phoneticPr fontId="11" type="noConversion"/>
  </si>
  <si>
    <t>DongWon F&amp;B</t>
    <phoneticPr fontId="1" type="noConversion"/>
  </si>
  <si>
    <t>신세계</t>
    <phoneticPr fontId="1" type="noConversion"/>
  </si>
  <si>
    <t>LG전자</t>
    <phoneticPr fontId="1" type="noConversion"/>
  </si>
  <si>
    <t>LG텔레콤</t>
    <phoneticPr fontId="1" type="noConversion"/>
  </si>
  <si>
    <t>CJMall</t>
    <phoneticPr fontId="1" type="noConversion"/>
  </si>
  <si>
    <t>삼성경제연구소</t>
    <phoneticPr fontId="1" type="noConversion"/>
  </si>
  <si>
    <t>삼성전자</t>
    <phoneticPr fontId="1" type="noConversion"/>
  </si>
  <si>
    <t>삼성 SDS</t>
    <phoneticPr fontId="1" type="noConversion"/>
  </si>
  <si>
    <t>삼성그룹</t>
    <phoneticPr fontId="1" type="noConversion"/>
  </si>
  <si>
    <t>SKT</t>
    <phoneticPr fontId="1" type="noConversion"/>
  </si>
  <si>
    <t>SKComs</t>
    <phoneticPr fontId="1" type="noConversion"/>
  </si>
  <si>
    <t>sto</t>
    <phoneticPr fontId="1" type="noConversion"/>
  </si>
  <si>
    <t>다우기술</t>
    <phoneticPr fontId="1" type="noConversion"/>
  </si>
  <si>
    <t>교보문고</t>
    <phoneticPr fontId="1" type="noConversion"/>
  </si>
  <si>
    <t xml:space="preserve">wjbooktown </t>
    <phoneticPr fontId="1" type="noConversion"/>
  </si>
  <si>
    <t>웅진 북센</t>
    <phoneticPr fontId="1" type="noConversion"/>
  </si>
  <si>
    <t>보광그룹</t>
    <phoneticPr fontId="1" type="noConversion"/>
  </si>
  <si>
    <t>총 트위터 계정</t>
    <phoneticPr fontId="20" type="noConversion"/>
  </si>
  <si>
    <t>기업 수</t>
    <phoneticPr fontId="20" type="noConversion"/>
  </si>
  <si>
    <t>계정 유지일</t>
    <phoneticPr fontId="20" type="noConversion"/>
  </si>
  <si>
    <t>Following</t>
    <phoneticPr fontId="20" type="noConversion"/>
  </si>
  <si>
    <t>Flowers</t>
    <phoneticPr fontId="1" type="noConversion"/>
  </si>
  <si>
    <t>Tweets</t>
    <phoneticPr fontId="20" type="noConversion"/>
  </si>
  <si>
    <t>Tweets/day</t>
    <phoneticPr fontId="1" type="noConversion"/>
  </si>
  <si>
    <t>smarterplanetkr</t>
  </si>
  <si>
    <t>Swnewsletter</t>
  </si>
  <si>
    <t>LotusKorea</t>
  </si>
  <si>
    <t>LCTY2010</t>
  </si>
  <si>
    <t>My_Smart</t>
  </si>
  <si>
    <t>webmicrosoft</t>
  </si>
  <si>
    <t>AdobeCL</t>
  </si>
  <si>
    <t>daewoongrecruit</t>
  </si>
  <si>
    <t>hanaNbank</t>
  </si>
  <si>
    <t>mstock_ebiz</t>
  </si>
  <si>
    <t>dongbumass</t>
  </si>
  <si>
    <t>mstock_research</t>
  </si>
  <si>
    <t>KEB_MacBank</t>
  </si>
  <si>
    <t>cjfreshway</t>
  </si>
  <si>
    <t>daewoongcorp</t>
  </si>
  <si>
    <t>enjoypizzahut</t>
  </si>
  <si>
    <t xml:space="preserve">Emartmall_com </t>
    <phoneticPr fontId="1" type="noConversion"/>
  </si>
  <si>
    <t xml:space="preserve">ollehkt </t>
    <phoneticPr fontId="1" type="noConversion"/>
  </si>
  <si>
    <t>IBM_Korea</t>
    <phoneticPr fontId="1" type="noConversion"/>
  </si>
  <si>
    <t xml:space="preserve">dongwon_tuna </t>
    <phoneticPr fontId="1" type="noConversion"/>
  </si>
  <si>
    <t>gotfeverSKY</t>
    <phoneticPr fontId="1" type="noConversion"/>
  </si>
  <si>
    <t xml:space="preserve">Ticketlink_now </t>
    <phoneticPr fontId="1" type="noConversion"/>
  </si>
  <si>
    <t>http://www.ibm.com/kr/ko/</t>
  </si>
  <si>
    <t>동부증권</t>
    <phoneticPr fontId="1" type="noConversion"/>
  </si>
  <si>
    <t>미래에셋</t>
    <phoneticPr fontId="1" type="noConversion"/>
  </si>
  <si>
    <t>외환은행</t>
    <phoneticPr fontId="1" type="noConversion"/>
  </si>
  <si>
    <t>http://blog-cjfreshway.com/</t>
  </si>
  <si>
    <t>CJ 프레시웨이</t>
    <phoneticPr fontId="1" type="noConversion"/>
  </si>
  <si>
    <t>jobkorea_rookie</t>
    <phoneticPr fontId="1" type="noConversion"/>
  </si>
  <si>
    <t>대웅제약</t>
    <phoneticPr fontId="1" type="noConversion"/>
  </si>
  <si>
    <t>http://smarterplanet.co.kr</t>
  </si>
  <si>
    <t>IBM</t>
    <phoneticPr fontId="1" type="noConversion"/>
  </si>
  <si>
    <t>http://www.ibm.com/software/kr/</t>
  </si>
  <si>
    <t>http://www-01.ibm.com/software/kr/lotus/</t>
  </si>
  <si>
    <t>http://ibm.com/kr/lcty2010</t>
  </si>
  <si>
    <t>Adobe</t>
    <phoneticPr fontId="1" type="noConversion"/>
  </si>
  <si>
    <t>http://recruit.daewoong.co.kr/index.jsp</t>
  </si>
  <si>
    <t>http://adobecreative.co.kr/</t>
  </si>
  <si>
    <t>대웅그룹</t>
    <phoneticPr fontId="1" type="noConversion"/>
  </si>
  <si>
    <t>하나은행</t>
    <phoneticPr fontId="1" type="noConversion"/>
  </si>
  <si>
    <t>http://www.hanabank.co.kr</t>
  </si>
  <si>
    <t>http://www.miraeasset-event.com/iphone/</t>
  </si>
  <si>
    <t>http://www.daewoong.co.kr/</t>
  </si>
  <si>
    <t>http://www.jobkorea.co.kr/List_GI/NI/N_interview_Main_List.asp</t>
  </si>
  <si>
    <t>http://kebmac.banktown.com/download/index.html</t>
  </si>
  <si>
    <t>http://www.fundro.com/</t>
  </si>
  <si>
    <t>http://www.dongbuhappy.com/</t>
  </si>
  <si>
    <t>http://www.pizzahut.co.kr/</t>
  </si>
  <si>
    <t>Application 
경진대회 트위터</t>
    <phoneticPr fontId="1" type="noConversion"/>
  </si>
  <si>
    <t>2010. 3. 7.  AM 0:30  ver. 1.1</t>
    <phoneticPr fontId="11" type="noConversion"/>
  </si>
  <si>
    <r>
      <t xml:space="preserve"> </t>
    </r>
    <r>
      <rPr>
        <sz val="10"/>
        <color rgb="FF000000"/>
        <rFont val="맑은 고딕"/>
        <family val="3"/>
        <charset val="129"/>
      </rPr>
      <t>• 국내 기업들의 공식 트위터 계정 개설 여부의 확인 어려움</t>
    </r>
    <phoneticPr fontId="11" type="noConversion"/>
  </si>
  <si>
    <t>연도</t>
    <phoneticPr fontId="20" type="noConversion"/>
  </si>
  <si>
    <t>월</t>
    <phoneticPr fontId="20" type="noConversion"/>
  </si>
  <si>
    <t>계</t>
    <phoneticPr fontId="1" type="noConversion"/>
  </si>
  <si>
    <t>Company</t>
    <phoneticPr fontId="1" type="noConversion"/>
  </si>
  <si>
    <t>Twitter 계정</t>
    <phoneticPr fontId="1" type="noConversion"/>
  </si>
  <si>
    <t>Industry</t>
    <phoneticPr fontId="1" type="noConversion"/>
  </si>
  <si>
    <t>IT</t>
    <phoneticPr fontId="1" type="noConversion"/>
  </si>
  <si>
    <t>인터넷서비스</t>
    <phoneticPr fontId="1" type="noConversion"/>
  </si>
  <si>
    <t>엔터테인먼트</t>
    <phoneticPr fontId="1" type="noConversion"/>
  </si>
  <si>
    <t>식음료</t>
    <phoneticPr fontId="1" type="noConversion"/>
  </si>
  <si>
    <t>드라마 트위터</t>
    <phoneticPr fontId="1" type="noConversion"/>
  </si>
  <si>
    <t>미디어</t>
    <phoneticPr fontId="1" type="noConversion"/>
  </si>
  <si>
    <t>패션</t>
    <phoneticPr fontId="1" type="noConversion"/>
  </si>
  <si>
    <t>여행</t>
    <phoneticPr fontId="1" type="noConversion"/>
  </si>
  <si>
    <t>금융</t>
    <phoneticPr fontId="1" type="noConversion"/>
  </si>
  <si>
    <t>미디어</t>
    <phoneticPr fontId="1" type="noConversion"/>
  </si>
  <si>
    <t>게임</t>
    <phoneticPr fontId="1" type="noConversion"/>
  </si>
  <si>
    <t>온라인쇼핑몰</t>
    <phoneticPr fontId="1" type="noConversion"/>
  </si>
  <si>
    <t>교보생명</t>
    <phoneticPr fontId="1" type="noConversion"/>
  </si>
  <si>
    <t>제약</t>
    <phoneticPr fontId="1" type="noConversion"/>
  </si>
  <si>
    <t>그룹</t>
    <phoneticPr fontId="1" type="noConversion"/>
  </si>
  <si>
    <t>출판</t>
    <phoneticPr fontId="1" type="noConversion"/>
  </si>
  <si>
    <t>유통</t>
    <phoneticPr fontId="1" type="noConversion"/>
  </si>
  <si>
    <t>항공</t>
    <phoneticPr fontId="1" type="noConversion"/>
  </si>
  <si>
    <t>소비재</t>
    <phoneticPr fontId="1" type="noConversion"/>
  </si>
  <si>
    <t>aladdin</t>
    <phoneticPr fontId="1" type="noConversion"/>
  </si>
  <si>
    <t>CJ 푸드빌</t>
    <phoneticPr fontId="1" type="noConversion"/>
  </si>
  <si>
    <t>한글과 컴퓨터</t>
    <phoneticPr fontId="1" type="noConversion"/>
  </si>
  <si>
    <t>피자헛 코리아</t>
    <phoneticPr fontId="1" type="noConversion"/>
  </si>
  <si>
    <t>한화S&amp;C</t>
    <phoneticPr fontId="1" type="noConversion"/>
  </si>
  <si>
    <t>HR</t>
    <phoneticPr fontId="1" type="noConversion"/>
  </si>
  <si>
    <t>2008년</t>
    <phoneticPr fontId="1" type="noConversion"/>
  </si>
  <si>
    <t>8월</t>
    <phoneticPr fontId="1" type="noConversion"/>
  </si>
  <si>
    <t>2009년</t>
    <phoneticPr fontId="1" type="noConversion"/>
  </si>
  <si>
    <t>3월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</si>
  <si>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</si>
  <si>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</si>
  <si>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</si>
  <si>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9월</t>
    <phoneticPr fontId="1" type="noConversion"/>
  </si>
  <si>
    <t>10월</t>
    <phoneticPr fontId="1" type="noConversion"/>
  </si>
  <si>
    <t>11월</t>
    <phoneticPr fontId="1" type="noConversion"/>
  </si>
  <si>
    <t>12월</t>
    <phoneticPr fontId="1" type="noConversion"/>
  </si>
  <si>
    <t>2010년</t>
    <phoneticPr fontId="1" type="noConversion"/>
  </si>
  <si>
    <t>followers 1,000 이상</t>
    <phoneticPr fontId="1" type="noConversion"/>
  </si>
  <si>
    <t>tweets/day 10 이상</t>
    <phoneticPr fontId="1" type="noConversion"/>
  </si>
  <si>
    <t>daum 뉴스검색
컨텐츠 수</t>
    <phoneticPr fontId="1" type="noConversion"/>
  </si>
  <si>
    <t>nate 뉴스검색
컨텐츠 수</t>
    <phoneticPr fontId="1" type="noConversion"/>
  </si>
  <si>
    <t>1월</t>
    <phoneticPr fontId="1" type="noConversion"/>
  </si>
  <si>
    <t>2월</t>
    <phoneticPr fontId="1" type="noConversion"/>
  </si>
  <si>
    <t>4월</t>
    <phoneticPr fontId="1" type="noConversion"/>
  </si>
  <si>
    <t>Daum &amp; Nate
뉴스검색 컨텐츠 수</t>
    <phoneticPr fontId="1" type="noConversion"/>
  </si>
  <si>
    <t>-</t>
    <phoneticPr fontId="1" type="noConversion"/>
  </si>
  <si>
    <t>계정 수</t>
    <phoneticPr fontId="1" type="noConversion"/>
  </si>
  <si>
    <t>naver 뉴스검색
컨텐츠 수</t>
    <phoneticPr fontId="1" type="noConversion"/>
  </si>
  <si>
    <t>daum &amp; nate
평균 뉴스 컨텐츠 수</t>
    <phoneticPr fontId="1" type="noConversion"/>
  </si>
  <si>
    <t>년</t>
    <phoneticPr fontId="1" type="noConversion"/>
  </si>
  <si>
    <t>월</t>
    <phoneticPr fontId="1" type="noConversion"/>
  </si>
  <si>
    <t>* 피겨 김연아 선수의 트위터 계정 오픈일 : 2009년 5월 22일</t>
    <phoneticPr fontId="1" type="noConversion"/>
  </si>
  <si>
    <t>계</t>
    <phoneticPr fontId="1" type="noConversion"/>
  </si>
  <si>
    <r>
      <t xml:space="preserve"> </t>
    </r>
    <r>
      <rPr>
        <sz val="10"/>
        <color rgb="FF000000"/>
        <rFont val="맑은 고딕"/>
        <family val="3"/>
        <charset val="129"/>
      </rPr>
      <t>• 일정 기간이 지난 Data 확인의 어려움 (Twitter 서비스의 자체적 제한)</t>
    </r>
    <phoneticPr fontId="11" type="noConversion"/>
  </si>
  <si>
    <t>산업군별 트위터 계정</t>
    <phoneticPr fontId="20" type="noConversion"/>
  </si>
  <si>
    <t>계정 수</t>
    <phoneticPr fontId="20" type="noConversion"/>
  </si>
  <si>
    <t>일별 Tweets</t>
    <phoneticPr fontId="20" type="noConversion"/>
  </si>
  <si>
    <t>계정 유지일 155일 이하</t>
    <phoneticPr fontId="1" type="noConversion"/>
  </si>
  <si>
    <t>합계</t>
    <phoneticPr fontId="1" type="noConversion"/>
  </si>
  <si>
    <t>평균</t>
    <phoneticPr fontId="1" type="noConversion"/>
  </si>
  <si>
    <t>합계</t>
    <phoneticPr fontId="1" type="noConversion"/>
  </si>
  <si>
    <t>평균</t>
    <phoneticPr fontId="1" type="noConversion"/>
  </si>
  <si>
    <t>계정 유지일 155일 이상</t>
    <phoneticPr fontId="1" type="noConversion"/>
  </si>
  <si>
    <t>tweets 500개 이상</t>
    <phoneticPr fontId="1" type="noConversion"/>
  </si>
  <si>
    <t>2010년 개설 계정</t>
    <phoneticPr fontId="1" type="noConversion"/>
  </si>
  <si>
    <t>following 1,000 이상</t>
    <phoneticPr fontId="1" type="noConversion"/>
  </si>
  <si>
    <t>① 계정 유지 기간</t>
    <phoneticPr fontId="20" type="noConversion"/>
  </si>
  <si>
    <t>③ tweets</t>
    <phoneticPr fontId="20" type="noConversion"/>
  </si>
  <si>
    <t>계정 유지일 
155일 이상 계정 평균</t>
    <phoneticPr fontId="20" type="noConversion"/>
  </si>
  <si>
    <t>계정 유지일 
155일 이하 계정 평균</t>
    <phoneticPr fontId="20" type="noConversion"/>
  </si>
  <si>
    <t>2010년 개설 계정 평균</t>
    <phoneticPr fontId="20" type="noConversion"/>
  </si>
  <si>
    <t>follower 
1,000 이상 계정 평균</t>
    <phoneticPr fontId="20" type="noConversion"/>
  </si>
  <si>
    <t>following
1,000 이상 계정 평균</t>
    <phoneticPr fontId="20" type="noConversion"/>
  </si>
  <si>
    <t>전체 tweets 
500개 이상 계정 평균</t>
    <phoneticPr fontId="20" type="noConversion"/>
  </si>
  <si>
    <t>일 평균 tweets
10개 이상 계정 평균</t>
    <phoneticPr fontId="20" type="noConversion"/>
  </si>
  <si>
    <t>개괄 분석</t>
    <phoneticPr fontId="19" type="noConversion"/>
  </si>
  <si>
    <t>② followers &amp; following</t>
    <phoneticPr fontId="20" type="noConversion"/>
  </si>
  <si>
    <t>총괄 분석</t>
    <phoneticPr fontId="19" type="noConversion"/>
  </si>
  <si>
    <t>* Daum과 Nate의 뉴스검색 컨텐츠 수는 각각의 컨텐츠 수를 더해서 평균을 낸 값</t>
    <phoneticPr fontId="1" type="noConversion"/>
  </si>
  <si>
    <r>
      <t xml:space="preserve">* Naver 뉴스검색 제외에 관련된 내용은 </t>
    </r>
    <r>
      <rPr>
        <b/>
        <sz val="9"/>
        <color theme="1"/>
        <rFont val="맑은 고딕"/>
        <family val="3"/>
        <charset val="129"/>
        <scheme val="minor"/>
      </rPr>
      <t>별첨 sheet</t>
    </r>
    <r>
      <rPr>
        <sz val="9"/>
        <color theme="1"/>
        <rFont val="맑은 고딕"/>
        <family val="3"/>
        <charset val="129"/>
        <scheme val="minor"/>
      </rPr>
      <t xml:space="preserve"> 참조</t>
    </r>
    <phoneticPr fontId="1" type="noConversion"/>
  </si>
  <si>
    <t>홈페이지</t>
    <phoneticPr fontId="20" type="noConversion"/>
  </si>
  <si>
    <t>http://www.chmbc.co.kr</t>
    <phoneticPr fontId="1" type="noConversion"/>
  </si>
  <si>
    <t>http://www.wjbooks.co.kr</t>
    <phoneticPr fontId="1" type="noConversion"/>
  </si>
  <si>
    <t>http://www.busanbank.co.kr</t>
    <phoneticPr fontId="1" type="noConversion"/>
  </si>
  <si>
    <t>http://www.maeil.com</t>
    <phoneticPr fontId="1" type="noConversion"/>
  </si>
  <si>
    <t>http://microsoft.com/web (링크오류)</t>
    <phoneticPr fontId="1" type="noConversion"/>
  </si>
  <si>
    <t>http://www.twosome.co.kr</t>
    <phoneticPr fontId="1" type="noConversion"/>
  </si>
  <si>
    <t>http://www.oracle.com/global/kr/index.html</t>
  </si>
  <si>
    <t>http://blog.naver.com/my_smart</t>
    <phoneticPr fontId="1" type="noConversion"/>
  </si>
  <si>
    <t>daumagora</t>
    <phoneticPr fontId="1" type="noConversion"/>
  </si>
  <si>
    <t>http://v.daum.net/</t>
  </si>
  <si>
    <t>계</t>
    <phoneticPr fontId="1" type="noConversion"/>
  </si>
  <si>
    <t>블로그</t>
    <phoneticPr fontId="20" type="noConversion"/>
  </si>
  <si>
    <t>* 표의 파랑색 표시가 된 계정들은 운영이 중지된 계정임</t>
    <phoneticPr fontId="1" type="noConversion"/>
  </si>
  <si>
    <t>전체 평균</t>
    <phoneticPr fontId="20" type="noConversion"/>
  </si>
  <si>
    <r>
      <t xml:space="preserve"> </t>
    </r>
    <r>
      <rPr>
        <sz val="10"/>
        <color rgb="FF000000"/>
        <rFont val="맑은 고딕"/>
        <family val="3"/>
        <charset val="129"/>
      </rPr>
      <t>• '대중적 인지도'에 대한 주관적인 판단</t>
    </r>
    <phoneticPr fontId="11" type="noConversion"/>
  </si>
  <si>
    <r>
      <t xml:space="preserve"> </t>
    </r>
    <r>
      <rPr>
        <sz val="10"/>
        <color rgb="FF000000"/>
        <rFont val="맑은 고딕"/>
        <family val="3"/>
        <charset val="129"/>
      </rPr>
      <t>• 분석 툴의 한계로 인한 보다 세부적 분석의 어려움</t>
    </r>
    <phoneticPr fontId="11" type="noConversion"/>
  </si>
  <si>
    <r>
      <t xml:space="preserve"> </t>
    </r>
    <r>
      <rPr>
        <sz val="10"/>
        <color rgb="FF000000"/>
        <rFont val="맑은 고딕"/>
        <family val="3"/>
        <charset val="129"/>
      </rPr>
      <t xml:space="preserve">• 각 계정별 소비자와의 </t>
    </r>
    <r>
      <rPr>
        <sz val="10"/>
        <color rgb="FF000000"/>
        <rFont val="맑은 고딕"/>
        <family val="3"/>
        <charset val="129"/>
        <scheme val="minor"/>
      </rPr>
      <t>커뮤니케이션 빈도 확인 (리플라이, 멘션 등)</t>
    </r>
    <phoneticPr fontId="11" type="noConversion"/>
  </si>
  <si>
    <r>
      <t xml:space="preserve"> </t>
    </r>
    <r>
      <rPr>
        <sz val="10"/>
        <color rgb="FF000000"/>
        <rFont val="맑은 고딕"/>
        <family val="3"/>
        <charset val="129"/>
      </rPr>
      <t>• 국내 Business 트위터 계정의 지속적인 파악</t>
    </r>
    <phoneticPr fontId="11" type="noConversion"/>
  </si>
  <si>
    <r>
      <t xml:space="preserve"> </t>
    </r>
    <r>
      <rPr>
        <sz val="10"/>
        <color rgb="FF000000"/>
        <rFont val="맑은 고딕"/>
        <family val="3"/>
        <charset val="129"/>
      </rPr>
      <t>• Business 트위터 계정의 운영 성향별 케이스 분류</t>
    </r>
    <phoneticPr fontId="11" type="noConversion"/>
  </si>
  <si>
    <t>월별 트위터 관련 
뉴스 컨텐츠 수
및 
기업 트위터 계정 오픈일</t>
    <phoneticPr fontId="20" type="noConversion"/>
  </si>
  <si>
    <r>
      <rPr>
        <b/>
        <sz val="10"/>
        <color theme="1"/>
        <rFont val="맑은 고딕"/>
        <family val="3"/>
        <charset val="129"/>
      </rPr>
      <t xml:space="preserve">※ </t>
    </r>
    <r>
      <rPr>
        <b/>
        <sz val="10"/>
        <color theme="1"/>
        <rFont val="맑은 고딕"/>
        <family val="3"/>
        <charset val="129"/>
        <scheme val="minor"/>
      </rPr>
      <t>Naver 뉴스 검색의 경우, 타 포털과 비교 시 '트위터' 키워드와 관련된 
   뉴스 컨텐츠의 수가 현격하게 차이가 남으로 인하여 총괄 분석 내용에서 제외 했음</t>
    </r>
    <phoneticPr fontId="1" type="noConversion"/>
  </si>
  <si>
    <t>총괄 분석</t>
    <phoneticPr fontId="1" type="noConversion"/>
  </si>
  <si>
    <t>개괄 분석</t>
    <phoneticPr fontId="1" type="noConversion"/>
  </si>
  <si>
    <t>전체 Data</t>
    <phoneticPr fontId="1" type="noConversion"/>
  </si>
  <si>
    <t>분석 Data</t>
    <phoneticPr fontId="1" type="noConversion"/>
  </si>
  <si>
    <t>별첨</t>
    <phoneticPr fontId="1" type="noConversion"/>
  </si>
  <si>
    <t xml:space="preserve">※ 보시고자 하는 항목를 누르시면 해당 페이지로 이동합니다. </t>
    <phoneticPr fontId="1" type="noConversion"/>
  </si>
  <si>
    <t>트위터 계정 선정 및 분석 기준</t>
    <phoneticPr fontId="19" type="noConversion"/>
  </si>
  <si>
    <t>트위터 계정 선정 및 분석기준</t>
    <phoneticPr fontId="1" type="noConversion"/>
  </si>
  <si>
    <t>국내 포털의 '트위터' 키워드의 뉴스 컨텐츠 검색 결과</t>
    <phoneticPr fontId="19" type="noConversion"/>
  </si>
  <si>
    <t>* 아이돌 그룹 2NE1 멤버 미투데이 가입 및 마케팅 실행 일자: 2009년 7월 3일</t>
    <phoneticPr fontId="1" type="noConversion"/>
  </si>
  <si>
    <t>트위터 계정내에 등록된
홈페이지&amp;블로그 분포 현황</t>
    <phoneticPr fontId="20" type="noConversion"/>
  </si>
  <si>
    <t>미등록</t>
    <phoneticPr fontId="1" type="noConversion"/>
  </si>
  <si>
    <t xml:space="preserve"> </t>
    <phoneticPr fontId="1" type="noConversion"/>
  </si>
  <si>
    <t>화니 @khn97</t>
    <phoneticPr fontId="1" type="noConversion"/>
  </si>
</sst>
</file>

<file path=xl/styles.xml><?xml version="1.0" encoding="utf-8"?>
<styleSheet xmlns="http://schemas.openxmlformats.org/spreadsheetml/2006/main">
  <numFmts count="8">
    <numFmt numFmtId="176" formatCode="0.0_ "/>
    <numFmt numFmtId="177" formatCode="0.0_);[Red]\(0.0\)"/>
    <numFmt numFmtId="178" formatCode="#,##0.0"/>
    <numFmt numFmtId="179" formatCode="0_);[Red]\(0\)"/>
    <numFmt numFmtId="180" formatCode="#,##0_);[Red]\(#,##0\)"/>
    <numFmt numFmtId="181" formatCode="#,##0.0_);[Red]\(#,##0.0\)"/>
    <numFmt numFmtId="182" formatCode="#,##0_ "/>
    <numFmt numFmtId="183" formatCode="#,##0.0_ "/>
  </numFmts>
  <fonts count="4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0"/>
      <color indexed="9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12"/>
      <name val="돋움"/>
      <family val="3"/>
      <charset val="129"/>
    </font>
    <font>
      <sz val="16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11.5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</font>
    <font>
      <b/>
      <sz val="72"/>
      <name val="맑은 고딕"/>
      <family val="3"/>
      <charset val="129"/>
      <scheme val="minor"/>
    </font>
    <font>
      <sz val="14"/>
      <color indexed="9"/>
      <name val="굴림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b/>
      <sz val="18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b/>
      <sz val="10"/>
      <color indexed="63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1"/>
      <color indexed="63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333333"/>
      <name val="맑은 고딕"/>
      <family val="3"/>
      <charset val="129"/>
      <scheme val="minor"/>
    </font>
    <font>
      <sz val="9"/>
      <color rgb="FF3C3940"/>
      <name val="돋움"/>
      <family val="3"/>
      <charset val="129"/>
    </font>
    <font>
      <sz val="8"/>
      <color theme="1"/>
      <name val="맑은 고딕"/>
      <family val="2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b/>
      <sz val="14"/>
      <color theme="10"/>
      <name val="맑은 고딕"/>
      <family val="3"/>
      <charset val="129"/>
    </font>
    <font>
      <b/>
      <sz val="8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b/>
      <sz val="28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3">
    <xf numFmtId="0" fontId="0" fillId="0" borderId="0">
      <alignment vertical="center"/>
    </xf>
    <xf numFmtId="0" fontId="21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2" fillId="7" borderId="0" xfId="0" applyFont="1" applyFill="1">
      <alignment vertical="center"/>
    </xf>
    <xf numFmtId="0" fontId="14" fillId="7" borderId="0" xfId="0" applyFont="1" applyFill="1">
      <alignment vertical="center"/>
    </xf>
    <xf numFmtId="0" fontId="16" fillId="2" borderId="0" xfId="0" applyFont="1" applyFill="1">
      <alignment vertical="center"/>
    </xf>
    <xf numFmtId="0" fontId="0" fillId="5" borderId="0" xfId="0" applyFill="1" applyAlignment="1"/>
    <xf numFmtId="0" fontId="0" fillId="0" borderId="0" xfId="0" applyAlignment="1"/>
    <xf numFmtId="0" fontId="24" fillId="8" borderId="15" xfId="0" applyFont="1" applyFill="1" applyBorder="1" applyAlignment="1">
      <alignment horizontal="center" vertical="center" wrapText="1"/>
    </xf>
    <xf numFmtId="3" fontId="26" fillId="8" borderId="1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/>
    <xf numFmtId="3" fontId="25" fillId="5" borderId="16" xfId="0" applyNumberFormat="1" applyFont="1" applyFill="1" applyBorder="1" applyAlignment="1">
      <alignment vertical="center" wrapText="1"/>
    </xf>
    <xf numFmtId="3" fontId="26" fillId="5" borderId="16" xfId="0" applyNumberFormat="1" applyFont="1" applyFill="1" applyBorder="1" applyAlignment="1">
      <alignment horizontal="center" vertical="center" wrapText="1"/>
    </xf>
    <xf numFmtId="3" fontId="25" fillId="5" borderId="16" xfId="0" applyNumberFormat="1" applyFont="1" applyFill="1" applyBorder="1" applyAlignment="1">
      <alignment horizontal="center" vertical="center" wrapText="1"/>
    </xf>
    <xf numFmtId="0" fontId="24" fillId="9" borderId="18" xfId="0" applyFont="1" applyFill="1" applyBorder="1" applyAlignment="1">
      <alignment horizontal="center" vertical="center" wrapText="1"/>
    </xf>
    <xf numFmtId="0" fontId="24" fillId="9" borderId="19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9" borderId="25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left" vertical="center"/>
    </xf>
    <xf numFmtId="3" fontId="29" fillId="5" borderId="1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28" fillId="5" borderId="0" xfId="0" applyNumberFormat="1" applyFont="1" applyFill="1" applyBorder="1" applyAlignment="1">
      <alignment horizontal="center" vertical="center" wrapText="1"/>
    </xf>
    <xf numFmtId="177" fontId="28" fillId="2" borderId="0" xfId="0" applyNumberFormat="1" applyFont="1" applyFill="1" applyBorder="1" applyAlignment="1">
      <alignment horizontal="center" vertical="center" wrapText="1"/>
    </xf>
    <xf numFmtId="10" fontId="26" fillId="5" borderId="0" xfId="0" applyNumberFormat="1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0" fillId="2" borderId="0" xfId="0" applyFill="1" applyAlignment="1"/>
    <xf numFmtId="176" fontId="4" fillId="2" borderId="3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4" fontId="4" fillId="2" borderId="14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4" fontId="30" fillId="2" borderId="1" xfId="0" applyNumberFormat="1" applyFont="1" applyFill="1" applyBorder="1" applyAlignment="1">
      <alignment horizontal="center" vertical="center"/>
    </xf>
    <xf numFmtId="176" fontId="30" fillId="2" borderId="1" xfId="0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/>
    </xf>
    <xf numFmtId="176" fontId="30" fillId="2" borderId="3" xfId="0" applyNumberFormat="1" applyFont="1" applyFill="1" applyBorder="1" applyAlignment="1">
      <alignment horizontal="center" vertical="center"/>
    </xf>
    <xf numFmtId="176" fontId="0" fillId="2" borderId="0" xfId="0" applyNumberFormat="1" applyFill="1">
      <alignment vertical="center"/>
    </xf>
    <xf numFmtId="0" fontId="24" fillId="5" borderId="0" xfId="0" applyFont="1" applyFill="1" applyBorder="1" applyAlignment="1">
      <alignment horizontal="center" vertical="center" wrapText="1"/>
    </xf>
    <xf numFmtId="3" fontId="25" fillId="5" borderId="0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77" fontId="25" fillId="5" borderId="22" xfId="0" applyNumberFormat="1" applyFont="1" applyFill="1" applyBorder="1" applyAlignment="1">
      <alignment horizontal="center" vertical="center" wrapText="1"/>
    </xf>
    <xf numFmtId="177" fontId="25" fillId="5" borderId="23" xfId="0" applyNumberFormat="1" applyFont="1" applyFill="1" applyBorder="1" applyAlignment="1">
      <alignment horizontal="center" vertical="center" wrapText="1"/>
    </xf>
    <xf numFmtId="178" fontId="25" fillId="5" borderId="23" xfId="0" applyNumberFormat="1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center" vertical="center"/>
    </xf>
    <xf numFmtId="0" fontId="2" fillId="11" borderId="36" xfId="0" applyFont="1" applyFill="1" applyBorder="1" applyAlignment="1">
      <alignment horizontal="center"/>
    </xf>
    <xf numFmtId="0" fontId="34" fillId="9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30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33" fillId="2" borderId="0" xfId="0" applyFont="1" applyFill="1" applyAlignment="1"/>
    <xf numFmtId="0" fontId="35" fillId="2" borderId="1" xfId="0" applyFont="1" applyFill="1" applyBorder="1">
      <alignment vertical="center"/>
    </xf>
    <xf numFmtId="0" fontId="35" fillId="2" borderId="14" xfId="0" applyFont="1" applyFill="1" applyBorder="1">
      <alignment vertical="center"/>
    </xf>
    <xf numFmtId="0" fontId="24" fillId="2" borderId="24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3" fontId="29" fillId="2" borderId="24" xfId="0" applyNumberFormat="1" applyFont="1" applyFill="1" applyBorder="1" applyAlignment="1">
      <alignment horizontal="center" vertical="center" wrapText="1"/>
    </xf>
    <xf numFmtId="3" fontId="26" fillId="2" borderId="24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6" fillId="3" borderId="45" xfId="0" applyFont="1" applyFill="1" applyBorder="1" applyAlignment="1">
      <alignment horizontal="center" vertical="center" wrapText="1"/>
    </xf>
    <xf numFmtId="0" fontId="36" fillId="3" borderId="43" xfId="0" applyFont="1" applyFill="1" applyBorder="1" applyAlignment="1">
      <alignment horizontal="center" vertical="center"/>
    </xf>
    <xf numFmtId="0" fontId="36" fillId="3" borderId="48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40" fillId="2" borderId="0" xfId="0" applyFont="1" applyFill="1">
      <alignment vertical="center"/>
    </xf>
    <xf numFmtId="0" fontId="30" fillId="2" borderId="0" xfId="0" applyFont="1" applyFill="1" applyAlignment="1"/>
    <xf numFmtId="0" fontId="30" fillId="2" borderId="21" xfId="0" applyFont="1" applyFill="1" applyBorder="1" applyAlignment="1">
      <alignment horizontal="center"/>
    </xf>
    <xf numFmtId="0" fontId="30" fillId="2" borderId="55" xfId="0" applyFont="1" applyFill="1" applyBorder="1" applyAlignment="1">
      <alignment horizontal="center"/>
    </xf>
    <xf numFmtId="0" fontId="24" fillId="9" borderId="65" xfId="0" applyFont="1" applyFill="1" applyBorder="1" applyAlignment="1">
      <alignment horizontal="center" vertical="center" wrapText="1"/>
    </xf>
    <xf numFmtId="179" fontId="25" fillId="5" borderId="36" xfId="0" applyNumberFormat="1" applyFont="1" applyFill="1" applyBorder="1" applyAlignment="1">
      <alignment horizontal="center" vertical="center" wrapText="1"/>
    </xf>
    <xf numFmtId="179" fontId="0" fillId="2" borderId="7" xfId="0" applyNumberFormat="1" applyFill="1" applyBorder="1" applyAlignment="1">
      <alignment horizontal="center"/>
    </xf>
    <xf numFmtId="179" fontId="0" fillId="2" borderId="56" xfId="0" applyNumberFormat="1" applyFill="1" applyBorder="1" applyAlignment="1">
      <alignment horizontal="center"/>
    </xf>
    <xf numFmtId="0" fontId="41" fillId="2" borderId="17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2" fillId="2" borderId="0" xfId="0" applyFont="1" applyFill="1">
      <alignment vertical="center"/>
    </xf>
    <xf numFmtId="0" fontId="33" fillId="2" borderId="0" xfId="0" applyFont="1" applyFill="1">
      <alignment vertical="center"/>
    </xf>
    <xf numFmtId="0" fontId="4" fillId="4" borderId="14" xfId="0" applyNumberFormat="1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/>
    </xf>
    <xf numFmtId="180" fontId="4" fillId="2" borderId="3" xfId="0" applyNumberFormat="1" applyFont="1" applyFill="1" applyBorder="1" applyAlignment="1">
      <alignment horizontal="center" vertical="center"/>
    </xf>
    <xf numFmtId="180" fontId="30" fillId="2" borderId="1" xfId="0" applyNumberFormat="1" applyFont="1" applyFill="1" applyBorder="1" applyAlignment="1">
      <alignment horizontal="center" vertical="center"/>
    </xf>
    <xf numFmtId="180" fontId="30" fillId="2" borderId="3" xfId="0" applyNumberFormat="1" applyFont="1" applyFill="1" applyBorder="1" applyAlignment="1">
      <alignment horizontal="center" vertical="center"/>
    </xf>
    <xf numFmtId="180" fontId="4" fillId="2" borderId="14" xfId="0" applyNumberFormat="1" applyFont="1" applyFill="1" applyBorder="1" applyAlignment="1">
      <alignment horizontal="center" vertical="center"/>
    </xf>
    <xf numFmtId="180" fontId="4" fillId="2" borderId="67" xfId="0" applyNumberFormat="1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176" fontId="30" fillId="2" borderId="0" xfId="0" applyNumberFormat="1" applyFont="1" applyFill="1" applyBorder="1" applyAlignment="1">
      <alignment horizontal="center" vertical="center"/>
    </xf>
    <xf numFmtId="180" fontId="4" fillId="2" borderId="0" xfId="0" applyNumberFormat="1" applyFont="1" applyFill="1" applyBorder="1" applyAlignment="1">
      <alignment horizontal="center" vertical="center"/>
    </xf>
    <xf numFmtId="180" fontId="30" fillId="2" borderId="0" xfId="0" applyNumberFormat="1" applyFont="1" applyFill="1" applyBorder="1" applyAlignment="1">
      <alignment horizontal="center" vertical="center"/>
    </xf>
    <xf numFmtId="181" fontId="3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80" fontId="3" fillId="11" borderId="68" xfId="0" applyNumberFormat="1" applyFont="1" applyFill="1" applyBorder="1" applyAlignment="1">
      <alignment horizontal="center" vertical="center"/>
    </xf>
    <xf numFmtId="181" fontId="3" fillId="11" borderId="68" xfId="0" applyNumberFormat="1" applyFont="1" applyFill="1" applyBorder="1" applyAlignment="1">
      <alignment horizontal="center" vertical="center"/>
    </xf>
    <xf numFmtId="181" fontId="3" fillId="11" borderId="1" xfId="0" applyNumberFormat="1" applyFont="1" applyFill="1" applyBorder="1" applyAlignment="1">
      <alignment horizontal="center" vertical="center"/>
    </xf>
    <xf numFmtId="181" fontId="3" fillId="2" borderId="0" xfId="0" applyNumberFormat="1" applyFont="1" applyFill="1" applyBorder="1" applyAlignment="1">
      <alignment horizontal="center" vertical="center"/>
    </xf>
    <xf numFmtId="0" fontId="24" fillId="8" borderId="63" xfId="0" applyFont="1" applyFill="1" applyBorder="1" applyAlignment="1">
      <alignment horizontal="center" vertical="center" wrapText="1"/>
    </xf>
    <xf numFmtId="0" fontId="45" fillId="5" borderId="0" xfId="0" applyFont="1" applyFill="1" applyAlignment="1">
      <alignment horizontal="left" vertical="center"/>
    </xf>
    <xf numFmtId="177" fontId="25" fillId="5" borderId="26" xfId="0" applyNumberFormat="1" applyFont="1" applyFill="1" applyBorder="1" applyAlignment="1">
      <alignment horizontal="center" vertical="center" wrapText="1"/>
    </xf>
    <xf numFmtId="179" fontId="25" fillId="5" borderId="22" xfId="0" applyNumberFormat="1" applyFont="1" applyFill="1" applyBorder="1" applyAlignment="1">
      <alignment horizontal="center" vertical="center" wrapText="1"/>
    </xf>
    <xf numFmtId="0" fontId="46" fillId="5" borderId="0" xfId="0" applyFont="1" applyFill="1" applyAlignment="1">
      <alignment horizontal="left" vertical="center"/>
    </xf>
    <xf numFmtId="0" fontId="43" fillId="2" borderId="0" xfId="0" applyFont="1" applyFill="1" applyAlignment="1"/>
    <xf numFmtId="0" fontId="22" fillId="5" borderId="0" xfId="0" applyFont="1" applyFill="1" applyAlignment="1">
      <alignment vertical="center"/>
    </xf>
    <xf numFmtId="0" fontId="47" fillId="5" borderId="0" xfId="0" applyFont="1" applyFill="1" applyAlignment="1">
      <alignment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79" fontId="25" fillId="5" borderId="23" xfId="0" applyNumberFormat="1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2" fillId="11" borderId="36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182" fontId="3" fillId="4" borderId="58" xfId="0" applyNumberFormat="1" applyFont="1" applyFill="1" applyBorder="1" applyAlignment="1">
      <alignment horizontal="center" vertical="center"/>
    </xf>
    <xf numFmtId="182" fontId="3" fillId="4" borderId="59" xfId="0" applyNumberFormat="1" applyFont="1" applyFill="1" applyBorder="1" applyAlignment="1">
      <alignment horizontal="center" vertical="center"/>
    </xf>
    <xf numFmtId="182" fontId="3" fillId="4" borderId="60" xfId="0" applyNumberFormat="1" applyFont="1" applyFill="1" applyBorder="1" applyAlignment="1">
      <alignment horizontal="center" vertical="center"/>
    </xf>
    <xf numFmtId="183" fontId="3" fillId="4" borderId="61" xfId="0" applyNumberFormat="1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5" borderId="0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horizontal="left" vertical="center"/>
    </xf>
    <xf numFmtId="0" fontId="38" fillId="3" borderId="0" xfId="2" applyFont="1" applyFill="1" applyBorder="1" applyAlignment="1" applyProtection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24" fillId="8" borderId="15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0" fontId="2" fillId="11" borderId="32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24" fillId="8" borderId="2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24" fillId="8" borderId="27" xfId="0" applyFont="1" applyFill="1" applyBorder="1" applyAlignment="1">
      <alignment horizontal="center" vertical="center" wrapText="1"/>
    </xf>
    <xf numFmtId="0" fontId="24" fillId="8" borderId="33" xfId="0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8" fillId="5" borderId="0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vertical="center"/>
    </xf>
  </cellXfs>
  <cellStyles count="3">
    <cellStyle name="스타일 1" xfId="1"/>
    <cellStyle name="표준" xfId="0" builtinId="0"/>
    <cellStyle name="하이퍼링크" xfId="2" builtinId="8"/>
  </cellStyles>
  <dxfs count="0"/>
  <tableStyles count="0" defaultTableStyle="TableStyleMedium9" defaultPivotStyle="PivotStyleLight16"/>
  <colors>
    <mruColors>
      <color rgb="FF66CCFF"/>
      <color rgb="FFCCECFF"/>
      <color rgb="FFFFFF99"/>
      <color rgb="FF99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803411</xdr:colOff>
      <xdr:row>2</xdr:row>
      <xdr:rowOff>29307</xdr:rowOff>
    </xdr:from>
    <xdr:to>
      <xdr:col>7</xdr:col>
      <xdr:colOff>742949</xdr:colOff>
      <xdr:row>8</xdr:row>
      <xdr:rowOff>132522</xdr:rowOff>
    </xdr:to>
    <xdr:sp macro="" textlink="">
      <xdr:nvSpPr>
        <xdr:cNvPr id="3" name="액자 2"/>
        <xdr:cNvSpPr/>
      </xdr:nvSpPr>
      <xdr:spPr>
        <a:xfrm>
          <a:off x="803411" y="476982"/>
          <a:ext cx="5949813" cy="1551015"/>
        </a:xfrm>
        <a:prstGeom prst="frame">
          <a:avLst>
            <a:gd name="adj1" fmla="val 16719"/>
          </a:avLst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altLang="ko-KR" sz="3600" b="1">
              <a:solidFill>
                <a:schemeClr val="tx1"/>
              </a:solidFill>
            </a:rPr>
            <a:t>Business</a:t>
          </a:r>
          <a:r>
            <a:rPr lang="ko-KR" altLang="en-US" sz="3600" b="1">
              <a:solidFill>
                <a:schemeClr val="tx1"/>
              </a:solidFill>
            </a:rPr>
            <a:t> 트위터 계정 분석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Normal="100" zoomScaleSheetLayoutView="100" workbookViewId="0">
      <selection activeCell="K48" sqref="K48"/>
    </sheetView>
  </sheetViews>
  <sheetFormatPr defaultRowHeight="13.5"/>
  <cols>
    <col min="1" max="1" width="15" style="21" customWidth="1"/>
    <col min="2" max="2" width="9" style="21"/>
    <col min="3" max="3" width="13.25" style="21" bestFit="1" customWidth="1"/>
    <col min="4" max="4" width="14.625" style="21" bestFit="1" customWidth="1"/>
    <col min="5" max="7" width="9" style="21"/>
    <col min="8" max="8" width="17.875" style="21" customWidth="1"/>
    <col min="9" max="16384" width="9" style="21"/>
  </cols>
  <sheetData>
    <row r="1" spans="1:8" ht="16.5" customHeight="1">
      <c r="A1" s="20"/>
      <c r="B1" s="20"/>
      <c r="C1" s="20"/>
      <c r="D1" s="20"/>
      <c r="E1" s="20"/>
      <c r="F1" s="20"/>
      <c r="G1" s="20"/>
      <c r="H1" s="20"/>
    </row>
    <row r="2" spans="1:8" ht="18.75" customHeight="1">
      <c r="A2" s="20"/>
      <c r="B2" s="20"/>
      <c r="C2" s="20"/>
      <c r="D2" s="20"/>
      <c r="E2" s="20"/>
      <c r="F2" s="20"/>
      <c r="G2" s="20"/>
      <c r="H2" s="20"/>
    </row>
    <row r="3" spans="1:8">
      <c r="A3" s="20"/>
      <c r="B3" s="20"/>
      <c r="C3" s="20"/>
      <c r="D3" s="20"/>
      <c r="E3" s="20"/>
      <c r="F3" s="20"/>
      <c r="G3" s="20"/>
      <c r="H3" s="20"/>
    </row>
    <row r="4" spans="1:8">
      <c r="A4" s="20"/>
      <c r="B4" s="20"/>
      <c r="C4" s="20"/>
      <c r="D4" s="20"/>
      <c r="E4" s="20"/>
      <c r="F4" s="20"/>
      <c r="G4" s="20"/>
      <c r="H4" s="20"/>
    </row>
    <row r="5" spans="1:8" ht="31.5">
      <c r="A5" s="20"/>
      <c r="B5" s="171"/>
      <c r="C5" s="172"/>
      <c r="D5" s="172"/>
      <c r="E5" s="172"/>
      <c r="F5" s="172"/>
      <c r="G5" s="172"/>
      <c r="H5" s="20"/>
    </row>
    <row r="6" spans="1:8" ht="31.5">
      <c r="A6" s="20"/>
      <c r="B6" s="171"/>
      <c r="C6" s="171"/>
      <c r="D6" s="171"/>
      <c r="E6" s="171"/>
      <c r="F6" s="171"/>
      <c r="G6" s="171"/>
      <c r="H6" s="20"/>
    </row>
    <row r="7" spans="1:8" ht="12" customHeight="1">
      <c r="A7" s="20"/>
      <c r="B7" s="20"/>
      <c r="C7" s="20"/>
      <c r="D7" s="20"/>
      <c r="E7" s="20"/>
      <c r="F7" s="20"/>
      <c r="G7" s="20"/>
      <c r="H7" s="20"/>
    </row>
    <row r="8" spans="1:8" ht="12" customHeight="1">
      <c r="A8" s="20"/>
      <c r="B8" s="20"/>
      <c r="C8" s="20"/>
      <c r="D8" s="20"/>
      <c r="E8" s="20"/>
      <c r="F8" s="20"/>
      <c r="G8" s="20"/>
      <c r="H8" s="20"/>
    </row>
    <row r="9" spans="1:8" ht="12" customHeight="1">
      <c r="A9" s="20"/>
      <c r="B9" s="20"/>
      <c r="C9" s="20"/>
      <c r="D9" s="20"/>
      <c r="E9" s="20"/>
      <c r="F9" s="20"/>
      <c r="G9" s="20"/>
      <c r="H9" s="20"/>
    </row>
    <row r="10" spans="1:8" ht="12" customHeight="1">
      <c r="A10" s="22"/>
      <c r="B10" s="22"/>
      <c r="C10" s="22"/>
      <c r="D10" s="22"/>
      <c r="E10" s="22"/>
      <c r="F10" s="22"/>
      <c r="G10" s="22"/>
      <c r="H10" s="22"/>
    </row>
    <row r="11" spans="1:8" ht="12" customHeight="1">
      <c r="A11" s="22"/>
      <c r="B11" s="22"/>
      <c r="C11" s="22"/>
      <c r="D11" s="23"/>
      <c r="E11" s="23"/>
      <c r="F11" s="23"/>
      <c r="G11" s="22"/>
      <c r="H11" s="22"/>
    </row>
    <row r="12" spans="1:8" ht="12" customHeight="1">
      <c r="A12" s="22"/>
      <c r="B12" s="22"/>
      <c r="C12" s="22"/>
      <c r="D12" s="23"/>
      <c r="E12" s="23"/>
      <c r="F12" s="23"/>
      <c r="G12" s="22"/>
      <c r="H12" s="22"/>
    </row>
    <row r="13" spans="1:8" ht="12" customHeight="1">
      <c r="A13" s="22"/>
      <c r="B13" s="22"/>
      <c r="C13" s="22"/>
      <c r="D13" s="24"/>
      <c r="E13" s="23"/>
      <c r="F13" s="23"/>
      <c r="G13" s="22"/>
      <c r="H13" s="22"/>
    </row>
    <row r="14" spans="1:8" ht="12" customHeight="1">
      <c r="A14" s="22"/>
      <c r="B14" s="22"/>
      <c r="C14" s="22"/>
      <c r="D14" s="173"/>
      <c r="E14" s="173"/>
      <c r="F14" s="22"/>
      <c r="G14" s="22"/>
      <c r="H14" s="22"/>
    </row>
    <row r="15" spans="1:8" ht="16.5" customHeight="1">
      <c r="A15" s="174" t="s">
        <v>309</v>
      </c>
      <c r="B15" s="174"/>
      <c r="C15" s="174"/>
      <c r="D15" s="174"/>
      <c r="E15" s="174"/>
      <c r="F15" s="174"/>
      <c r="G15" s="174"/>
      <c r="H15" s="174"/>
    </row>
    <row r="16" spans="1:8" ht="12" customHeight="1">
      <c r="A16" s="22"/>
      <c r="B16" s="22"/>
      <c r="C16" s="22"/>
      <c r="D16" s="22"/>
      <c r="E16" s="22"/>
      <c r="F16" s="22"/>
      <c r="G16" s="22"/>
      <c r="H16" s="22"/>
    </row>
    <row r="17" spans="1:8" ht="12" customHeight="1">
      <c r="A17" s="22"/>
      <c r="B17" s="22"/>
      <c r="C17" s="22"/>
      <c r="D17" s="22"/>
      <c r="E17" s="22"/>
      <c r="F17" s="22"/>
      <c r="G17" s="22"/>
      <c r="H17" s="22"/>
    </row>
    <row r="18" spans="1:8" ht="12" customHeight="1">
      <c r="A18" s="22"/>
      <c r="B18" s="22"/>
      <c r="C18" s="22"/>
      <c r="D18" s="22"/>
      <c r="E18" s="22"/>
      <c r="F18" s="22"/>
      <c r="G18" s="22"/>
      <c r="H18" s="22"/>
    </row>
    <row r="19" spans="1:8" ht="12" customHeight="1">
      <c r="A19" s="22"/>
      <c r="B19" s="22"/>
      <c r="C19" s="176" t="s">
        <v>426</v>
      </c>
      <c r="D19" s="176"/>
      <c r="E19" s="176"/>
      <c r="F19" s="176"/>
      <c r="G19" s="22"/>
      <c r="H19" s="22"/>
    </row>
    <row r="20" spans="1:8" ht="12" customHeight="1">
      <c r="A20" s="22"/>
      <c r="B20" s="22"/>
      <c r="C20" s="176"/>
      <c r="D20" s="176"/>
      <c r="E20" s="176"/>
      <c r="F20" s="176"/>
      <c r="G20" s="22"/>
      <c r="H20" s="22"/>
    </row>
    <row r="21" spans="1:8" ht="12" customHeight="1">
      <c r="A21" s="22"/>
      <c r="B21" s="22"/>
      <c r="C21" s="22"/>
      <c r="D21" s="22"/>
      <c r="E21" s="22"/>
      <c r="F21" s="22"/>
      <c r="G21" s="22"/>
      <c r="H21" s="22"/>
    </row>
    <row r="22" spans="1:8" ht="12" customHeight="1">
      <c r="A22" s="22"/>
      <c r="B22" s="22"/>
      <c r="C22" s="22"/>
      <c r="D22" s="22"/>
      <c r="E22" s="22"/>
      <c r="F22" s="22"/>
      <c r="G22" s="22"/>
      <c r="H22" s="22"/>
    </row>
    <row r="23" spans="1:8" ht="12" customHeight="1">
      <c r="A23" s="22"/>
      <c r="B23" s="22"/>
      <c r="C23" s="176" t="s">
        <v>419</v>
      </c>
      <c r="D23" s="176"/>
      <c r="E23" s="176"/>
      <c r="F23" s="176"/>
      <c r="G23" s="22"/>
      <c r="H23" s="22"/>
    </row>
    <row r="24" spans="1:8" ht="12" customHeight="1">
      <c r="A24" s="22"/>
      <c r="B24" s="22"/>
      <c r="C24" s="176"/>
      <c r="D24" s="176"/>
      <c r="E24" s="176"/>
      <c r="F24" s="176"/>
      <c r="G24" s="22"/>
      <c r="H24" s="22"/>
    </row>
    <row r="25" spans="1:8" ht="12" customHeight="1">
      <c r="A25" s="22"/>
      <c r="B25" s="22"/>
      <c r="C25" s="22"/>
      <c r="D25" s="22"/>
      <c r="E25" s="22"/>
      <c r="F25" s="22"/>
      <c r="G25" s="22"/>
      <c r="H25" s="22"/>
    </row>
    <row r="26" spans="1:8" ht="12" customHeight="1">
      <c r="A26" s="22"/>
      <c r="B26" s="22"/>
      <c r="C26" s="22"/>
      <c r="D26" s="22"/>
      <c r="E26" s="22"/>
      <c r="F26" s="22"/>
      <c r="G26" s="22"/>
      <c r="H26" s="22"/>
    </row>
    <row r="27" spans="1:8" ht="12" customHeight="1">
      <c r="A27" s="22"/>
      <c r="B27" s="22"/>
      <c r="C27" s="176" t="s">
        <v>420</v>
      </c>
      <c r="D27" s="176"/>
      <c r="E27" s="176"/>
      <c r="F27" s="176"/>
      <c r="G27" s="22"/>
      <c r="H27" s="22"/>
    </row>
    <row r="28" spans="1:8" ht="12" customHeight="1">
      <c r="A28" s="22"/>
      <c r="B28" s="22"/>
      <c r="C28" s="176"/>
      <c r="D28" s="176"/>
      <c r="E28" s="176"/>
      <c r="F28" s="176"/>
      <c r="G28" s="22"/>
      <c r="H28" s="22"/>
    </row>
    <row r="29" spans="1:8" ht="12" customHeight="1">
      <c r="A29" s="22"/>
      <c r="B29" s="22"/>
      <c r="C29" s="22"/>
      <c r="D29" s="22"/>
      <c r="E29" s="22"/>
      <c r="F29" s="22"/>
      <c r="G29" s="22"/>
      <c r="H29" s="22"/>
    </row>
    <row r="30" spans="1:8" ht="12" customHeight="1">
      <c r="A30" s="22"/>
      <c r="B30" s="22"/>
      <c r="C30" s="22"/>
      <c r="D30" s="22"/>
      <c r="E30" s="22"/>
      <c r="F30" s="22"/>
      <c r="G30" s="22"/>
      <c r="H30" s="22"/>
    </row>
    <row r="31" spans="1:8" ht="12" customHeight="1">
      <c r="A31" s="22"/>
      <c r="B31" s="22"/>
      <c r="C31" s="176" t="s">
        <v>421</v>
      </c>
      <c r="D31" s="176"/>
      <c r="E31" s="176"/>
      <c r="F31" s="176"/>
      <c r="G31" s="22"/>
      <c r="H31" s="22"/>
    </row>
    <row r="32" spans="1:8" ht="12" customHeight="1">
      <c r="A32" s="22"/>
      <c r="B32" s="22"/>
      <c r="C32" s="176"/>
      <c r="D32" s="176"/>
      <c r="E32" s="176"/>
      <c r="F32" s="176"/>
      <c r="G32" s="22"/>
      <c r="H32" s="22"/>
    </row>
    <row r="33" spans="1:8" ht="12" customHeight="1">
      <c r="A33" s="22"/>
      <c r="B33" s="22"/>
      <c r="C33" s="22"/>
      <c r="D33" s="22"/>
      <c r="E33" s="22"/>
      <c r="F33" s="22"/>
      <c r="G33" s="22"/>
      <c r="H33" s="22"/>
    </row>
    <row r="34" spans="1:8" ht="12" customHeight="1">
      <c r="A34" s="22"/>
      <c r="B34" s="22"/>
      <c r="C34" s="22"/>
      <c r="D34" s="22"/>
      <c r="E34" s="22"/>
      <c r="F34" s="22"/>
      <c r="G34" s="22"/>
      <c r="H34" s="22"/>
    </row>
    <row r="35" spans="1:8" ht="12" customHeight="1">
      <c r="A35" s="22"/>
      <c r="B35" s="22"/>
      <c r="C35" s="176" t="s">
        <v>422</v>
      </c>
      <c r="D35" s="176"/>
      <c r="E35" s="176"/>
      <c r="F35" s="176"/>
      <c r="G35" s="22"/>
      <c r="H35" s="22"/>
    </row>
    <row r="36" spans="1:8" ht="12" customHeight="1">
      <c r="A36" s="22"/>
      <c r="B36" s="22"/>
      <c r="C36" s="176"/>
      <c r="D36" s="176"/>
      <c r="E36" s="176"/>
      <c r="F36" s="176"/>
      <c r="G36" s="22"/>
      <c r="H36" s="22"/>
    </row>
    <row r="37" spans="1:8" ht="12" customHeight="1">
      <c r="A37" s="22"/>
      <c r="B37" s="22"/>
      <c r="C37" s="22"/>
      <c r="D37" s="22"/>
      <c r="E37" s="22"/>
      <c r="F37" s="22"/>
      <c r="G37" s="22"/>
      <c r="H37" s="22"/>
    </row>
    <row r="38" spans="1:8" ht="12" customHeight="1">
      <c r="A38" s="22"/>
      <c r="B38" s="22"/>
      <c r="C38" s="22"/>
      <c r="D38" s="22"/>
      <c r="E38" s="22"/>
      <c r="F38" s="22"/>
      <c r="G38" s="22"/>
      <c r="H38" s="22"/>
    </row>
    <row r="39" spans="1:8" ht="12" customHeight="1">
      <c r="A39" s="22"/>
      <c r="B39" s="22"/>
      <c r="C39" s="176" t="s">
        <v>423</v>
      </c>
      <c r="D39" s="176"/>
      <c r="E39" s="176"/>
      <c r="F39" s="176"/>
      <c r="G39" s="22"/>
      <c r="H39" s="22"/>
    </row>
    <row r="40" spans="1:8" ht="12" customHeight="1">
      <c r="A40" s="22"/>
      <c r="B40" s="22"/>
      <c r="C40" s="176"/>
      <c r="D40" s="176"/>
      <c r="E40" s="176"/>
      <c r="F40" s="176"/>
      <c r="G40" s="22"/>
      <c r="H40" s="22"/>
    </row>
    <row r="41" spans="1:8" ht="12" customHeight="1">
      <c r="A41" s="22"/>
      <c r="B41" s="22"/>
      <c r="C41" s="22"/>
      <c r="D41" s="22"/>
      <c r="E41" s="22"/>
      <c r="F41" s="22"/>
      <c r="G41" s="22"/>
      <c r="H41" s="22"/>
    </row>
    <row r="42" spans="1:8" ht="12" customHeight="1">
      <c r="A42" s="22"/>
      <c r="B42" s="22"/>
      <c r="C42" s="22"/>
      <c r="D42" s="22"/>
      <c r="E42" s="22"/>
      <c r="F42" s="22"/>
      <c r="G42" s="22"/>
      <c r="H42" s="22"/>
    </row>
    <row r="43" spans="1:8" ht="12" customHeight="1">
      <c r="A43" s="22"/>
      <c r="B43" s="22"/>
      <c r="C43" s="22"/>
      <c r="D43" s="22"/>
      <c r="E43" s="22"/>
      <c r="F43" s="22"/>
      <c r="G43" s="22"/>
      <c r="H43" s="22"/>
    </row>
    <row r="44" spans="1:8" ht="24.75" customHeight="1">
      <c r="A44" s="22"/>
      <c r="B44" s="22"/>
      <c r="C44" s="200" t="s">
        <v>432</v>
      </c>
      <c r="D44" s="200"/>
      <c r="E44" s="200"/>
      <c r="F44" s="200"/>
      <c r="G44" s="22"/>
      <c r="H44" s="22"/>
    </row>
    <row r="45" spans="1:8" ht="12" customHeight="1">
      <c r="A45" s="22"/>
      <c r="B45" s="22"/>
      <c r="C45" s="200"/>
      <c r="D45" s="200"/>
      <c r="E45" s="200"/>
      <c r="F45" s="200"/>
      <c r="G45" s="22"/>
      <c r="H45" s="22"/>
    </row>
    <row r="46" spans="1:8" ht="12" customHeight="1">
      <c r="A46" s="22"/>
      <c r="B46" s="22"/>
      <c r="C46" s="22"/>
      <c r="D46" s="201"/>
      <c r="E46" s="201"/>
      <c r="F46" s="22"/>
      <c r="G46" s="22"/>
      <c r="H46" s="22"/>
    </row>
    <row r="47" spans="1:8" ht="12" customHeight="1">
      <c r="A47" s="22"/>
      <c r="B47" s="22"/>
      <c r="C47" s="22"/>
      <c r="D47" s="201"/>
      <c r="E47" s="201"/>
      <c r="F47" s="22"/>
      <c r="G47" s="22"/>
      <c r="H47" s="22"/>
    </row>
    <row r="48" spans="1:8" ht="12" customHeight="1">
      <c r="A48" s="22"/>
      <c r="B48" s="22"/>
      <c r="C48" s="22"/>
      <c r="D48" s="55"/>
      <c r="E48" s="55"/>
      <c r="F48" s="22"/>
      <c r="G48" s="22"/>
      <c r="H48" s="22"/>
    </row>
    <row r="49" spans="1:8" ht="12" customHeight="1">
      <c r="A49" s="22"/>
      <c r="B49" s="22"/>
      <c r="C49" s="22"/>
      <c r="D49" s="22"/>
      <c r="E49" s="22"/>
      <c r="F49" s="22"/>
      <c r="G49" s="22"/>
      <c r="H49" s="22"/>
    </row>
    <row r="50" spans="1:8" ht="18" customHeight="1">
      <c r="A50" s="22"/>
      <c r="B50" s="22"/>
      <c r="C50" s="177" t="s">
        <v>424</v>
      </c>
      <c r="D50" s="177"/>
      <c r="E50" s="177"/>
      <c r="F50" s="177"/>
      <c r="G50" s="22"/>
      <c r="H50" s="22"/>
    </row>
    <row r="51" spans="1:8" ht="15.75" customHeight="1">
      <c r="A51" s="22"/>
      <c r="B51" s="22"/>
      <c r="C51" s="22"/>
      <c r="D51" s="175"/>
      <c r="E51" s="175"/>
      <c r="F51" s="22"/>
      <c r="G51" s="22"/>
      <c r="H51" s="22"/>
    </row>
    <row r="52" spans="1:8">
      <c r="A52" s="22"/>
      <c r="B52" s="22"/>
      <c r="C52" s="22"/>
      <c r="D52" s="23"/>
      <c r="E52" s="23"/>
      <c r="F52" s="22"/>
      <c r="G52" s="22"/>
      <c r="H52" s="22"/>
    </row>
  </sheetData>
  <mergeCells count="13">
    <mergeCell ref="B5:G5"/>
    <mergeCell ref="B6:G6"/>
    <mergeCell ref="D14:E14"/>
    <mergeCell ref="A15:H15"/>
    <mergeCell ref="D51:E51"/>
    <mergeCell ref="C19:F20"/>
    <mergeCell ref="C23:F24"/>
    <mergeCell ref="C27:F28"/>
    <mergeCell ref="C50:F50"/>
    <mergeCell ref="C31:F32"/>
    <mergeCell ref="C35:F36"/>
    <mergeCell ref="C39:F40"/>
    <mergeCell ref="C44:F45"/>
  </mergeCells>
  <phoneticPr fontId="1" type="noConversion"/>
  <hyperlinks>
    <hyperlink ref="C19:F20" location="기준!A1" display="선정 기준"/>
    <hyperlink ref="C23:F24" location="'총괄 분석'!A1" display="총괄 분석"/>
    <hyperlink ref="C27:F28" location="'개괄 분석'!A1" display="개괄 분석"/>
    <hyperlink ref="C31:F32" location="'전체 Data'!A1" display="전체 Data"/>
    <hyperlink ref="C35:F36" location="'분석 Data'!A1" display="분석 Data"/>
    <hyperlink ref="C39:F40" location="별첨!A1" display="별첨"/>
  </hyperlinks>
  <pageMargins left="0.7" right="0.7" top="0.75" bottom="0.75" header="0.3" footer="0.3"/>
  <pageSetup paperSize="9" scale="83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3"/>
  <sheetViews>
    <sheetView view="pageBreakPreview" zoomScaleNormal="100" zoomScaleSheetLayoutView="100" workbookViewId="0"/>
  </sheetViews>
  <sheetFormatPr defaultRowHeight="16.5"/>
  <cols>
    <col min="1" max="1" width="7" style="25" customWidth="1"/>
    <col min="2" max="10" width="9" style="25"/>
    <col min="11" max="11" width="10.5" style="25" customWidth="1"/>
    <col min="12" max="16384" width="9" style="25"/>
  </cols>
  <sheetData>
    <row r="2" spans="1:22" s="33" customFormat="1" ht="21.75" customHeight="1">
      <c r="A2" s="32"/>
      <c r="B2" s="154" t="s">
        <v>425</v>
      </c>
      <c r="C2" s="154"/>
      <c r="D2" s="154"/>
      <c r="E2" s="32"/>
      <c r="F2" s="32"/>
      <c r="G2" s="32"/>
      <c r="H2" s="32"/>
      <c r="I2" s="32"/>
      <c r="J2" s="32"/>
    </row>
    <row r="4" spans="1:22">
      <c r="A4" s="29"/>
      <c r="B4" s="30" t="s">
        <v>229</v>
      </c>
      <c r="C4" s="29"/>
      <c r="D4" s="29"/>
      <c r="E4" s="29"/>
      <c r="F4" s="29"/>
      <c r="G4" s="29"/>
      <c r="H4" s="29"/>
      <c r="I4" s="29"/>
      <c r="J4" s="29"/>
      <c r="K4" s="29"/>
      <c r="M4" s="29"/>
      <c r="N4" s="30"/>
      <c r="O4" s="29"/>
      <c r="P4" s="29"/>
      <c r="Q4" s="29"/>
      <c r="R4" s="29"/>
      <c r="S4" s="29"/>
      <c r="T4" s="29"/>
      <c r="U4" s="29"/>
      <c r="V4" s="29"/>
    </row>
    <row r="5" spans="1:22">
      <c r="A5" s="29"/>
      <c r="B5" s="30" t="s">
        <v>230</v>
      </c>
      <c r="C5" s="29"/>
      <c r="D5" s="29"/>
      <c r="E5" s="29"/>
      <c r="F5" s="29"/>
      <c r="G5" s="29"/>
      <c r="H5" s="29"/>
      <c r="I5" s="29"/>
      <c r="J5" s="29"/>
      <c r="K5" s="29"/>
      <c r="M5" s="29"/>
      <c r="N5" s="30"/>
      <c r="O5" s="29"/>
      <c r="P5" s="29"/>
      <c r="Q5" s="29"/>
      <c r="R5" s="29"/>
      <c r="S5" s="29"/>
      <c r="T5" s="29"/>
      <c r="U5" s="29"/>
      <c r="V5" s="29"/>
    </row>
    <row r="6" spans="1:22">
      <c r="A6" s="29"/>
      <c r="B6" s="30" t="s">
        <v>231</v>
      </c>
      <c r="C6" s="29"/>
      <c r="D6" s="29"/>
      <c r="E6" s="29"/>
      <c r="F6" s="29"/>
      <c r="G6" s="29"/>
      <c r="H6" s="29"/>
      <c r="I6" s="29"/>
      <c r="J6" s="29"/>
      <c r="K6" s="29"/>
      <c r="M6" s="29"/>
      <c r="N6" s="30"/>
      <c r="O6" s="29"/>
      <c r="P6" s="29"/>
      <c r="Q6" s="29"/>
      <c r="R6" s="29"/>
      <c r="S6" s="29"/>
      <c r="T6" s="29"/>
      <c r="U6" s="29"/>
      <c r="V6" s="29"/>
    </row>
    <row r="7" spans="1:22">
      <c r="A7" s="29"/>
      <c r="B7" s="30" t="s">
        <v>232</v>
      </c>
      <c r="C7" s="29"/>
      <c r="D7" s="29"/>
      <c r="E7" s="29"/>
      <c r="F7" s="29"/>
      <c r="G7" s="29"/>
      <c r="H7" s="29"/>
      <c r="I7" s="29"/>
      <c r="J7" s="29"/>
      <c r="K7" s="29"/>
      <c r="M7" s="29"/>
      <c r="N7" s="30"/>
      <c r="O7" s="29"/>
      <c r="P7" s="29"/>
      <c r="Q7" s="29"/>
      <c r="R7" s="29"/>
      <c r="S7" s="29"/>
      <c r="T7" s="29"/>
      <c r="U7" s="29"/>
      <c r="V7" s="29"/>
    </row>
    <row r="8" spans="1:22">
      <c r="A8" s="29"/>
      <c r="B8" s="30" t="s">
        <v>235</v>
      </c>
      <c r="C8" s="29"/>
      <c r="D8" s="29"/>
      <c r="E8" s="29"/>
      <c r="F8" s="29"/>
      <c r="G8" s="29"/>
      <c r="H8" s="29"/>
      <c r="I8" s="29"/>
      <c r="J8" s="29"/>
      <c r="K8" s="29"/>
      <c r="M8" s="29"/>
      <c r="N8" s="30"/>
      <c r="O8" s="29"/>
      <c r="P8" s="29"/>
      <c r="Q8" s="29"/>
      <c r="R8" s="29"/>
      <c r="S8" s="29"/>
      <c r="T8" s="29"/>
      <c r="U8" s="29"/>
      <c r="V8" s="29"/>
    </row>
    <row r="9" spans="1:22" ht="12.75" customHeight="1"/>
    <row r="10" spans="1:22" ht="12.75" customHeight="1"/>
    <row r="11" spans="1:22" ht="17.25">
      <c r="B11" s="31" t="s">
        <v>233</v>
      </c>
      <c r="C11" s="27"/>
      <c r="D11" s="27"/>
      <c r="E11" s="27"/>
      <c r="F11" s="27"/>
      <c r="G11" s="27"/>
      <c r="H11" s="27"/>
      <c r="I11" s="27"/>
      <c r="J11" s="27"/>
      <c r="K11" s="27"/>
      <c r="N11" s="31"/>
      <c r="O11" s="27"/>
      <c r="P11" s="27"/>
      <c r="Q11" s="27"/>
      <c r="R11" s="27"/>
      <c r="S11" s="27"/>
      <c r="T11" s="27"/>
      <c r="U11" s="27"/>
      <c r="V11" s="27"/>
    </row>
    <row r="12" spans="1:22" ht="10.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N12" s="26"/>
      <c r="O12" s="27"/>
      <c r="P12" s="27"/>
      <c r="Q12" s="27"/>
      <c r="R12" s="27"/>
      <c r="S12" s="27"/>
      <c r="T12" s="27"/>
      <c r="U12" s="27"/>
      <c r="V12" s="27"/>
    </row>
    <row r="13" spans="1:22">
      <c r="B13" s="27" t="s">
        <v>310</v>
      </c>
      <c r="C13" s="27"/>
      <c r="D13" s="27"/>
      <c r="E13" s="27"/>
      <c r="F13" s="27"/>
      <c r="G13" s="27"/>
      <c r="H13" s="27"/>
      <c r="I13" s="27"/>
      <c r="J13" s="27"/>
      <c r="K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>
      <c r="B14" s="27" t="s">
        <v>413</v>
      </c>
      <c r="C14" s="27"/>
      <c r="D14" s="27"/>
      <c r="E14" s="27"/>
      <c r="F14" s="27"/>
      <c r="G14" s="27"/>
      <c r="H14" s="27"/>
      <c r="I14" s="27"/>
      <c r="J14" s="27"/>
      <c r="K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>
      <c r="B15" s="27" t="s">
        <v>370</v>
      </c>
      <c r="C15" s="27"/>
      <c r="D15" s="27"/>
      <c r="E15" s="27"/>
      <c r="F15" s="27"/>
      <c r="G15" s="27"/>
      <c r="H15" s="27"/>
      <c r="I15" s="27"/>
      <c r="J15" s="27"/>
      <c r="K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>
      <c r="B16" s="27" t="s">
        <v>412</v>
      </c>
      <c r="C16" s="27"/>
      <c r="D16" s="27"/>
      <c r="E16" s="27"/>
      <c r="F16" s="27"/>
      <c r="G16" s="27"/>
      <c r="H16" s="27"/>
      <c r="I16" s="27"/>
      <c r="J16" s="27"/>
      <c r="K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2:22" ht="12" customHeight="1">
      <c r="B17" s="28"/>
      <c r="C17" s="27"/>
      <c r="D17" s="27"/>
      <c r="E17" s="27"/>
      <c r="F17" s="27"/>
      <c r="G17" s="27"/>
      <c r="H17" s="27"/>
      <c r="I17" s="27"/>
      <c r="J17" s="27"/>
      <c r="K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2:22" ht="11.25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N18" s="28"/>
      <c r="O18" s="27"/>
      <c r="P18" s="27"/>
      <c r="Q18" s="27"/>
      <c r="R18" s="27"/>
      <c r="S18" s="27"/>
      <c r="T18" s="27"/>
      <c r="U18" s="27"/>
      <c r="V18" s="27"/>
    </row>
    <row r="19" spans="2:22" ht="17.25">
      <c r="B19" s="31" t="s">
        <v>234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2:22" ht="11.25" customHeight="1">
      <c r="B20" s="26"/>
      <c r="C20" s="27"/>
      <c r="D20" s="27"/>
      <c r="E20" s="27"/>
      <c r="F20" s="27"/>
      <c r="G20" s="27"/>
      <c r="H20" s="27"/>
      <c r="I20" s="27"/>
      <c r="J20" s="27"/>
      <c r="K20" s="27"/>
      <c r="N20" s="115"/>
    </row>
    <row r="21" spans="2:22">
      <c r="B21" s="27" t="s">
        <v>415</v>
      </c>
      <c r="C21" s="27"/>
      <c r="D21" s="27"/>
      <c r="E21" s="27"/>
      <c r="F21" s="27"/>
      <c r="G21" s="27"/>
      <c r="H21" s="27"/>
      <c r="I21" s="27"/>
      <c r="J21" s="27"/>
      <c r="K21" s="27"/>
    </row>
    <row r="22" spans="2:22">
      <c r="B22" s="27" t="s">
        <v>414</v>
      </c>
      <c r="C22" s="27"/>
      <c r="D22" s="27"/>
      <c r="E22" s="27"/>
      <c r="F22" s="27"/>
      <c r="G22" s="27"/>
      <c r="H22" s="27"/>
      <c r="I22" s="27"/>
      <c r="J22" s="27"/>
      <c r="K22" s="27"/>
    </row>
    <row r="23" spans="2:22">
      <c r="B23" s="27" t="s">
        <v>416</v>
      </c>
    </row>
  </sheetData>
  <phoneticPr fontId="1" type="noConversion"/>
  <pageMargins left="0.7" right="0.7" top="0.75" bottom="0.75" header="0.3" footer="0.3"/>
  <pageSetup paperSize="9" scale="81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Normal="100" zoomScaleSheetLayoutView="100" workbookViewId="0"/>
  </sheetViews>
  <sheetFormatPr defaultRowHeight="16.5"/>
  <cols>
    <col min="1" max="1" width="9" style="33"/>
    <col min="2" max="2" width="21.75" style="33" customWidth="1"/>
    <col min="3" max="3" width="17.25" style="33" bestFit="1" customWidth="1"/>
    <col min="4" max="4" width="15" style="33" customWidth="1"/>
    <col min="5" max="5" width="15.625" style="33" customWidth="1"/>
    <col min="6" max="6" width="13.75" style="33" customWidth="1"/>
    <col min="7" max="7" width="12.625" style="33" customWidth="1"/>
    <col min="8" max="8" width="16.75" style="33" customWidth="1"/>
    <col min="9" max="9" width="11.25" style="33" customWidth="1"/>
    <col min="10" max="11" width="9" style="52"/>
    <col min="12" max="16384" width="9" style="33"/>
  </cols>
  <sheetData>
    <row r="1" spans="1:9">
      <c r="A1" s="32"/>
      <c r="B1" s="32"/>
      <c r="C1" s="32"/>
      <c r="D1" s="32"/>
      <c r="E1" s="32"/>
      <c r="F1" s="32"/>
      <c r="G1" s="32"/>
      <c r="H1" s="32"/>
      <c r="I1" s="32"/>
    </row>
    <row r="2" spans="1:9" ht="21.75" customHeight="1">
      <c r="A2" s="32"/>
      <c r="B2" s="185" t="s">
        <v>394</v>
      </c>
      <c r="C2" s="185"/>
      <c r="D2" s="185"/>
      <c r="E2" s="32"/>
      <c r="F2" s="32"/>
      <c r="G2" s="32"/>
      <c r="H2" s="32"/>
      <c r="I2" s="32"/>
    </row>
    <row r="3" spans="1:9" ht="21.75" customHeight="1">
      <c r="A3" s="32"/>
      <c r="B3" s="75"/>
      <c r="C3" s="75"/>
      <c r="D3" s="75"/>
      <c r="E3" s="32"/>
      <c r="F3" s="32"/>
      <c r="G3" s="32"/>
      <c r="H3" s="32"/>
      <c r="I3" s="32"/>
    </row>
    <row r="4" spans="1:9" ht="12" customHeight="1">
      <c r="A4" s="32"/>
      <c r="B4" s="45"/>
      <c r="C4" s="45"/>
      <c r="D4" s="45"/>
      <c r="E4" s="32"/>
      <c r="F4" s="32"/>
      <c r="G4" s="32"/>
      <c r="H4" s="32"/>
      <c r="I4" s="32"/>
    </row>
    <row r="5" spans="1:9" ht="24.75" customHeight="1">
      <c r="A5" s="32"/>
      <c r="B5" s="34" t="s">
        <v>253</v>
      </c>
      <c r="C5" s="46">
        <v>122</v>
      </c>
      <c r="D5" s="35" t="s">
        <v>254</v>
      </c>
      <c r="E5" s="47">
        <v>75</v>
      </c>
      <c r="F5" s="36"/>
      <c r="G5" s="32"/>
      <c r="H5" s="32"/>
      <c r="I5" s="32"/>
    </row>
    <row r="6" spans="1:9" ht="16.5" customHeight="1">
      <c r="A6" s="32"/>
      <c r="B6" s="92"/>
      <c r="C6" s="94"/>
      <c r="D6" s="95"/>
      <c r="E6" s="96"/>
      <c r="F6" s="36"/>
      <c r="G6" s="32"/>
      <c r="H6" s="32"/>
      <c r="I6" s="32"/>
    </row>
    <row r="7" spans="1:9" ht="14.25" customHeight="1">
      <c r="A7" s="32"/>
      <c r="B7" s="93"/>
      <c r="C7" s="37"/>
      <c r="D7" s="38"/>
      <c r="E7" s="39"/>
      <c r="F7" s="36"/>
      <c r="G7" s="32"/>
      <c r="H7" s="32"/>
      <c r="I7" s="32"/>
    </row>
    <row r="8" spans="1:9" ht="20.25" customHeight="1" thickBot="1">
      <c r="A8" s="32"/>
      <c r="B8" s="179" t="s">
        <v>411</v>
      </c>
      <c r="C8" s="40" t="s">
        <v>255</v>
      </c>
      <c r="D8" s="41" t="s">
        <v>256</v>
      </c>
      <c r="E8" s="42" t="s">
        <v>257</v>
      </c>
      <c r="F8" s="42" t="s">
        <v>258</v>
      </c>
      <c r="G8" s="42" t="s">
        <v>373</v>
      </c>
      <c r="H8" s="32"/>
      <c r="I8" s="32"/>
    </row>
    <row r="9" spans="1:9" ht="20.25" customHeight="1" thickTop="1">
      <c r="A9" s="32"/>
      <c r="B9" s="186"/>
      <c r="C9" s="78">
        <v>155.5</v>
      </c>
      <c r="D9" s="79">
        <v>495.1</v>
      </c>
      <c r="E9" s="79">
        <v>1112.2</v>
      </c>
      <c r="F9" s="79">
        <v>755.9</v>
      </c>
      <c r="G9" s="80">
        <f>F9/C9</f>
        <v>4.8610932475884239</v>
      </c>
      <c r="H9" s="52"/>
      <c r="I9" s="32"/>
    </row>
    <row r="10" spans="1:9" ht="12.75" customHeight="1">
      <c r="A10" s="32"/>
      <c r="B10" s="51"/>
      <c r="C10" s="49"/>
      <c r="D10" s="49"/>
      <c r="E10" s="49"/>
      <c r="F10" s="48"/>
      <c r="G10" s="32"/>
      <c r="H10" s="52"/>
      <c r="I10" s="32"/>
    </row>
    <row r="11" spans="1:9" ht="12.75" customHeight="1">
      <c r="A11" s="32"/>
      <c r="B11" s="72"/>
      <c r="C11" s="73"/>
      <c r="D11" s="73"/>
      <c r="E11" s="50"/>
      <c r="F11" s="43"/>
      <c r="G11" s="32"/>
      <c r="H11" s="32"/>
      <c r="I11" s="32"/>
    </row>
    <row r="12" spans="1:9" ht="29.25" customHeight="1" thickBot="1">
      <c r="A12" s="52"/>
      <c r="B12" s="178" t="s">
        <v>417</v>
      </c>
      <c r="C12" s="44" t="s">
        <v>311</v>
      </c>
      <c r="D12" s="42" t="s">
        <v>312</v>
      </c>
      <c r="E12" s="83" t="s">
        <v>361</v>
      </c>
      <c r="F12" s="42" t="s">
        <v>363</v>
      </c>
      <c r="G12" s="52"/>
      <c r="H12" s="52"/>
      <c r="I12" s="52"/>
    </row>
    <row r="13" spans="1:9" ht="18" thickTop="1" thickBot="1">
      <c r="A13" s="52"/>
      <c r="B13" s="190"/>
      <c r="C13" s="85" t="s">
        <v>342</v>
      </c>
      <c r="D13" s="86" t="s">
        <v>343</v>
      </c>
      <c r="E13" s="86" t="s">
        <v>362</v>
      </c>
      <c r="F13" s="86">
        <v>1</v>
      </c>
      <c r="G13" s="52"/>
      <c r="H13" s="52"/>
      <c r="I13" s="52"/>
    </row>
    <row r="14" spans="1:9">
      <c r="A14" s="52"/>
      <c r="B14" s="190"/>
      <c r="C14" s="187" t="s">
        <v>344</v>
      </c>
      <c r="D14" s="87" t="s">
        <v>358</v>
      </c>
      <c r="E14" s="87">
        <v>41</v>
      </c>
      <c r="F14" s="87">
        <v>0</v>
      </c>
      <c r="G14" s="52"/>
      <c r="H14" s="52"/>
      <c r="I14" s="52"/>
    </row>
    <row r="15" spans="1:9">
      <c r="A15" s="52"/>
      <c r="B15" s="190"/>
      <c r="C15" s="188"/>
      <c r="D15" s="76" t="s">
        <v>359</v>
      </c>
      <c r="E15" s="76">
        <v>45</v>
      </c>
      <c r="F15" s="76">
        <v>0</v>
      </c>
      <c r="G15" s="52"/>
      <c r="H15" s="52"/>
      <c r="I15" s="52"/>
    </row>
    <row r="16" spans="1:9">
      <c r="A16" s="52"/>
      <c r="B16" s="190"/>
      <c r="C16" s="188"/>
      <c r="D16" s="76" t="s">
        <v>345</v>
      </c>
      <c r="E16" s="76">
        <v>67.5</v>
      </c>
      <c r="F16" s="76">
        <v>3</v>
      </c>
      <c r="G16" s="52"/>
      <c r="H16" s="52"/>
      <c r="I16" s="52"/>
    </row>
    <row r="17" spans="1:9">
      <c r="A17" s="52"/>
      <c r="B17" s="190"/>
      <c r="C17" s="188"/>
      <c r="D17" s="76" t="s">
        <v>360</v>
      </c>
      <c r="E17" s="76">
        <v>106.5</v>
      </c>
      <c r="F17" s="76">
        <v>0</v>
      </c>
      <c r="G17" s="52"/>
      <c r="H17" s="52"/>
      <c r="I17" s="52"/>
    </row>
    <row r="18" spans="1:9">
      <c r="A18" s="52"/>
      <c r="B18" s="190"/>
      <c r="C18" s="188"/>
      <c r="D18" s="76" t="s">
        <v>346</v>
      </c>
      <c r="E18" s="76">
        <v>184</v>
      </c>
      <c r="F18" s="76">
        <v>3</v>
      </c>
      <c r="G18" s="52"/>
      <c r="H18" s="52"/>
      <c r="I18" s="52"/>
    </row>
    <row r="19" spans="1:9">
      <c r="A19" s="52"/>
      <c r="B19" s="190"/>
      <c r="C19" s="188"/>
      <c r="D19" s="76" t="s">
        <v>347</v>
      </c>
      <c r="E19" s="76">
        <v>675</v>
      </c>
      <c r="F19" s="76">
        <v>11</v>
      </c>
      <c r="G19" s="52"/>
      <c r="H19" s="52"/>
      <c r="I19" s="52"/>
    </row>
    <row r="20" spans="1:9">
      <c r="A20" s="52"/>
      <c r="B20" s="190"/>
      <c r="C20" s="188"/>
      <c r="D20" s="76" t="s">
        <v>348</v>
      </c>
      <c r="E20" s="76">
        <v>809</v>
      </c>
      <c r="F20" s="76">
        <v>18</v>
      </c>
      <c r="G20" s="52"/>
      <c r="H20" s="52"/>
      <c r="I20" s="52"/>
    </row>
    <row r="21" spans="1:9">
      <c r="A21" s="52"/>
      <c r="B21" s="190"/>
      <c r="C21" s="188"/>
      <c r="D21" s="76" t="s">
        <v>343</v>
      </c>
      <c r="E21" s="76">
        <v>1090.5</v>
      </c>
      <c r="F21" s="76">
        <v>13</v>
      </c>
      <c r="G21" s="52"/>
      <c r="H21" s="52"/>
      <c r="I21" s="52"/>
    </row>
    <row r="22" spans="1:9">
      <c r="A22" s="52"/>
      <c r="B22" s="190"/>
      <c r="C22" s="188"/>
      <c r="D22" s="76" t="s">
        <v>349</v>
      </c>
      <c r="E22" s="76">
        <v>792</v>
      </c>
      <c r="F22" s="76">
        <v>11</v>
      </c>
      <c r="G22" s="52"/>
      <c r="H22" s="52"/>
      <c r="I22" s="52"/>
    </row>
    <row r="23" spans="1:9">
      <c r="A23" s="52"/>
      <c r="B23" s="190"/>
      <c r="C23" s="188"/>
      <c r="D23" s="76" t="s">
        <v>350</v>
      </c>
      <c r="E23" s="76">
        <v>913</v>
      </c>
      <c r="F23" s="76">
        <v>6</v>
      </c>
      <c r="G23" s="52"/>
      <c r="H23" s="52"/>
      <c r="I23" s="52"/>
    </row>
    <row r="24" spans="1:9">
      <c r="A24" s="52"/>
      <c r="B24" s="190"/>
      <c r="C24" s="188"/>
      <c r="D24" s="76" t="s">
        <v>351</v>
      </c>
      <c r="E24" s="76">
        <v>916</v>
      </c>
      <c r="F24" s="76">
        <v>16</v>
      </c>
      <c r="G24" s="52"/>
      <c r="H24" s="52"/>
      <c r="I24" s="52"/>
    </row>
    <row r="25" spans="1:9" ht="17.25" thickBot="1">
      <c r="A25" s="52"/>
      <c r="B25" s="190"/>
      <c r="C25" s="189"/>
      <c r="D25" s="88" t="s">
        <v>352</v>
      </c>
      <c r="E25" s="88">
        <v>1374.5</v>
      </c>
      <c r="F25" s="88">
        <v>10</v>
      </c>
      <c r="G25" s="52"/>
      <c r="H25" s="52"/>
      <c r="I25" s="52"/>
    </row>
    <row r="26" spans="1:9">
      <c r="A26" s="52"/>
      <c r="B26" s="190"/>
      <c r="C26" s="180" t="s">
        <v>353</v>
      </c>
      <c r="D26" s="84">
        <v>1</v>
      </c>
      <c r="E26" s="84">
        <v>1489.5</v>
      </c>
      <c r="F26" s="84">
        <v>20</v>
      </c>
      <c r="G26" s="52"/>
      <c r="H26" s="52"/>
      <c r="I26" s="52"/>
    </row>
    <row r="27" spans="1:9" ht="17.25" thickBot="1">
      <c r="A27" s="52"/>
      <c r="B27" s="191"/>
      <c r="C27" s="181"/>
      <c r="D27" s="77">
        <v>2</v>
      </c>
      <c r="E27" s="77">
        <v>2308</v>
      </c>
      <c r="F27" s="77">
        <v>10</v>
      </c>
      <c r="G27" s="52"/>
      <c r="H27" s="52"/>
      <c r="I27" s="52"/>
    </row>
    <row r="28" spans="1:9" ht="22.5" customHeight="1" thickTop="1">
      <c r="A28" s="52"/>
      <c r="B28" s="182" t="s">
        <v>313</v>
      </c>
      <c r="C28" s="183"/>
      <c r="D28" s="184"/>
      <c r="E28" s="163">
        <f>SUM(E14:E27)</f>
        <v>10811.5</v>
      </c>
      <c r="F28" s="164">
        <v>122</v>
      </c>
      <c r="G28" s="52"/>
      <c r="H28" s="52"/>
      <c r="I28" s="52"/>
    </row>
    <row r="29" spans="1:9">
      <c r="A29" s="52"/>
      <c r="B29" s="153" t="s">
        <v>396</v>
      </c>
      <c r="C29" s="52"/>
      <c r="D29" s="52"/>
      <c r="E29" s="52"/>
      <c r="F29" s="52"/>
      <c r="G29" s="52"/>
      <c r="H29" s="52"/>
      <c r="I29" s="52"/>
    </row>
    <row r="30" spans="1:9">
      <c r="A30" s="52"/>
      <c r="B30" s="153" t="s">
        <v>395</v>
      </c>
      <c r="C30" s="52"/>
      <c r="D30" s="52"/>
      <c r="E30" s="52"/>
      <c r="F30" s="52"/>
      <c r="G30" s="52"/>
      <c r="H30" s="52"/>
      <c r="I30" s="52"/>
    </row>
    <row r="31" spans="1:9">
      <c r="A31" s="52"/>
      <c r="B31" s="153"/>
      <c r="C31" s="52"/>
      <c r="D31" s="52"/>
      <c r="E31" s="52"/>
      <c r="F31" s="52"/>
      <c r="G31" s="52"/>
      <c r="H31" s="52"/>
      <c r="I31" s="52"/>
    </row>
    <row r="32" spans="1:9">
      <c r="A32" s="52"/>
      <c r="B32" s="153"/>
      <c r="C32" s="52"/>
      <c r="D32" s="52"/>
      <c r="E32" s="52"/>
      <c r="F32" s="52"/>
      <c r="G32" s="52"/>
      <c r="H32" s="52"/>
      <c r="I32" s="52"/>
    </row>
    <row r="33" spans="1:9" ht="22.5" customHeight="1" thickBot="1">
      <c r="A33" s="52"/>
      <c r="B33" s="148" t="s">
        <v>371</v>
      </c>
      <c r="C33" s="119" t="s">
        <v>372</v>
      </c>
      <c r="D33" s="52"/>
      <c r="E33" s="52"/>
      <c r="F33" s="52"/>
      <c r="G33" s="52"/>
      <c r="H33" s="52"/>
      <c r="I33" s="52"/>
    </row>
    <row r="34" spans="1:9" ht="17.25" thickTop="1">
      <c r="A34" s="52"/>
      <c r="B34" s="123" t="s">
        <v>317</v>
      </c>
      <c r="C34" s="120">
        <v>36</v>
      </c>
      <c r="D34" s="52"/>
      <c r="E34" s="52"/>
      <c r="F34" s="52"/>
      <c r="G34" s="52"/>
      <c r="H34" s="52"/>
      <c r="I34" s="52"/>
    </row>
    <row r="35" spans="1:9">
      <c r="A35" s="52"/>
      <c r="B35" s="117" t="s">
        <v>327</v>
      </c>
      <c r="C35" s="121">
        <v>3</v>
      </c>
      <c r="D35" s="52"/>
      <c r="E35" s="52"/>
      <c r="F35" s="52"/>
      <c r="G35" s="52"/>
      <c r="H35" s="52"/>
      <c r="I35" s="52"/>
    </row>
    <row r="36" spans="1:9">
      <c r="A36" s="52"/>
      <c r="B36" s="117" t="s">
        <v>331</v>
      </c>
      <c r="C36" s="121">
        <v>5</v>
      </c>
      <c r="D36" s="52"/>
      <c r="E36" s="52"/>
      <c r="F36" s="52"/>
      <c r="G36" s="52"/>
      <c r="H36" s="52"/>
      <c r="I36" s="52"/>
    </row>
    <row r="37" spans="1:9">
      <c r="A37" s="52"/>
      <c r="B37" s="117" t="s">
        <v>325</v>
      </c>
      <c r="C37" s="121">
        <v>14</v>
      </c>
      <c r="D37" s="52"/>
      <c r="E37" s="52"/>
      <c r="F37" s="52"/>
      <c r="G37" s="52"/>
      <c r="H37" s="52"/>
      <c r="I37" s="52"/>
    </row>
    <row r="38" spans="1:9">
      <c r="A38" s="52"/>
      <c r="B38" s="117" t="s">
        <v>322</v>
      </c>
      <c r="C38" s="121">
        <v>6</v>
      </c>
      <c r="D38" s="52"/>
      <c r="E38" s="52"/>
      <c r="F38" s="52"/>
      <c r="G38" s="52"/>
      <c r="H38" s="52"/>
      <c r="I38" s="52"/>
    </row>
    <row r="39" spans="1:9">
      <c r="A39" s="52"/>
      <c r="B39" s="117" t="s">
        <v>335</v>
      </c>
      <c r="C39" s="121">
        <v>3</v>
      </c>
      <c r="D39" s="52"/>
      <c r="E39" s="52"/>
      <c r="F39" s="52"/>
      <c r="G39" s="52"/>
      <c r="H39" s="52"/>
      <c r="I39" s="52"/>
    </row>
    <row r="40" spans="1:9">
      <c r="A40" s="52"/>
      <c r="B40" s="117" t="s">
        <v>320</v>
      </c>
      <c r="C40" s="121">
        <v>8</v>
      </c>
      <c r="D40" s="52"/>
      <c r="E40" s="52"/>
      <c r="F40" s="52"/>
      <c r="G40" s="52"/>
      <c r="H40" s="52"/>
      <c r="I40" s="52"/>
    </row>
    <row r="41" spans="1:9">
      <c r="A41" s="52"/>
      <c r="B41" s="117" t="s">
        <v>319</v>
      </c>
      <c r="C41" s="121">
        <v>3</v>
      </c>
      <c r="D41" s="52"/>
      <c r="E41" s="52"/>
      <c r="F41" s="52"/>
      <c r="G41" s="52"/>
      <c r="H41" s="52"/>
      <c r="I41" s="52"/>
    </row>
    <row r="42" spans="1:9">
      <c r="A42" s="52"/>
      <c r="B42" s="117" t="s">
        <v>324</v>
      </c>
      <c r="C42" s="121">
        <v>2</v>
      </c>
      <c r="D42" s="52"/>
      <c r="E42" s="52"/>
      <c r="F42" s="52"/>
      <c r="G42" s="52"/>
      <c r="H42" s="52"/>
      <c r="I42" s="52"/>
    </row>
    <row r="43" spans="1:9">
      <c r="A43" s="52"/>
      <c r="B43" s="117" t="s">
        <v>328</v>
      </c>
      <c r="C43" s="121">
        <v>8</v>
      </c>
      <c r="D43" s="52"/>
      <c r="E43" s="52"/>
      <c r="F43" s="52"/>
      <c r="G43" s="52"/>
      <c r="H43" s="52"/>
      <c r="I43" s="52"/>
    </row>
    <row r="44" spans="1:9">
      <c r="A44" s="52"/>
      <c r="B44" s="117" t="s">
        <v>333</v>
      </c>
      <c r="C44" s="121">
        <v>2</v>
      </c>
      <c r="D44" s="52"/>
      <c r="E44" s="52"/>
      <c r="F44" s="52"/>
      <c r="G44" s="52"/>
      <c r="H44" s="52"/>
      <c r="I44" s="52"/>
    </row>
    <row r="45" spans="1:9">
      <c r="A45" s="52"/>
      <c r="B45" s="117" t="s">
        <v>318</v>
      </c>
      <c r="C45" s="121">
        <v>26</v>
      </c>
      <c r="D45" s="52"/>
      <c r="E45" s="52"/>
      <c r="F45" s="52"/>
      <c r="G45" s="52"/>
      <c r="H45" s="52"/>
      <c r="I45" s="52"/>
    </row>
    <row r="46" spans="1:9">
      <c r="A46" s="52"/>
      <c r="B46" s="117" t="s">
        <v>330</v>
      </c>
      <c r="C46" s="121">
        <v>1</v>
      </c>
      <c r="D46" s="52"/>
      <c r="E46" s="52"/>
      <c r="F46" s="52"/>
      <c r="G46" s="52"/>
      <c r="H46" s="52"/>
      <c r="I46" s="52"/>
    </row>
    <row r="47" spans="1:9">
      <c r="A47" s="52"/>
      <c r="B47" s="117" t="s">
        <v>332</v>
      </c>
      <c r="C47" s="121">
        <v>2</v>
      </c>
      <c r="D47" s="52"/>
      <c r="E47" s="52"/>
      <c r="F47" s="52"/>
      <c r="G47" s="52"/>
      <c r="H47" s="52"/>
      <c r="I47" s="52"/>
    </row>
    <row r="48" spans="1:9">
      <c r="A48" s="52"/>
      <c r="B48" s="117" t="s">
        <v>323</v>
      </c>
      <c r="C48" s="121">
        <v>2</v>
      </c>
      <c r="D48" s="52"/>
      <c r="E48" s="52"/>
      <c r="F48" s="52"/>
      <c r="G48" s="52"/>
      <c r="H48" s="52"/>
      <c r="I48" s="52"/>
    </row>
    <row r="49" spans="1:9" ht="17.25" thickBot="1">
      <c r="A49" s="52"/>
      <c r="B49" s="118" t="s">
        <v>334</v>
      </c>
      <c r="C49" s="122">
        <v>1</v>
      </c>
      <c r="D49" s="52"/>
      <c r="E49" s="52"/>
      <c r="F49" s="52"/>
      <c r="G49" s="52"/>
      <c r="H49" s="52"/>
      <c r="I49" s="52"/>
    </row>
    <row r="50" spans="1:9">
      <c r="A50" s="52"/>
      <c r="B50" s="124" t="s">
        <v>313</v>
      </c>
      <c r="C50" s="82">
        <v>122</v>
      </c>
      <c r="D50" s="52"/>
      <c r="E50" s="52"/>
      <c r="F50" s="52"/>
      <c r="G50" s="52"/>
      <c r="H50" s="52"/>
      <c r="I50" s="52"/>
    </row>
    <row r="51" spans="1:9">
      <c r="A51" s="52"/>
      <c r="B51" s="153"/>
      <c r="C51" s="52"/>
      <c r="D51" s="52"/>
      <c r="E51" s="52"/>
      <c r="F51" s="52"/>
      <c r="G51" s="52"/>
      <c r="H51" s="52"/>
      <c r="I51" s="52"/>
    </row>
    <row r="52" spans="1:9" ht="12" customHeight="1">
      <c r="A52" s="52"/>
      <c r="B52" s="89"/>
      <c r="C52" s="52"/>
      <c r="D52" s="52"/>
      <c r="E52" s="52"/>
      <c r="F52" s="52"/>
      <c r="G52" s="52"/>
      <c r="H52" s="52"/>
      <c r="I52" s="52"/>
    </row>
    <row r="53" spans="1:9" ht="26.25" customHeight="1" thickBot="1">
      <c r="A53" s="52"/>
      <c r="B53" s="178" t="s">
        <v>429</v>
      </c>
      <c r="C53" s="44" t="s">
        <v>397</v>
      </c>
      <c r="D53" s="42" t="s">
        <v>409</v>
      </c>
      <c r="E53" s="42" t="s">
        <v>430</v>
      </c>
      <c r="F53" s="161" t="s">
        <v>408</v>
      </c>
      <c r="G53" s="52"/>
      <c r="H53" s="52"/>
      <c r="I53" s="52"/>
    </row>
    <row r="54" spans="1:9" ht="26.25" customHeight="1" thickTop="1">
      <c r="A54" s="52"/>
      <c r="B54" s="179"/>
      <c r="C54" s="151">
        <v>82</v>
      </c>
      <c r="D54" s="160">
        <v>22</v>
      </c>
      <c r="E54" s="160">
        <v>18</v>
      </c>
      <c r="F54" s="162">
        <v>122</v>
      </c>
      <c r="G54" s="52"/>
      <c r="H54" s="52"/>
      <c r="I54" s="52"/>
    </row>
    <row r="55" spans="1:9">
      <c r="A55" s="52"/>
      <c r="B55" s="52"/>
      <c r="C55" s="52"/>
      <c r="D55" s="52"/>
      <c r="E55" s="52"/>
      <c r="F55" s="52"/>
      <c r="G55" s="52"/>
      <c r="H55" s="52"/>
      <c r="I55" s="52"/>
    </row>
    <row r="56" spans="1:9" s="52" customFormat="1"/>
  </sheetData>
  <mergeCells count="7">
    <mergeCell ref="B53:B54"/>
    <mergeCell ref="C26:C27"/>
    <mergeCell ref="B28:D28"/>
    <mergeCell ref="B2:D2"/>
    <mergeCell ref="B8:B9"/>
    <mergeCell ref="C14:C25"/>
    <mergeCell ref="B12:B27"/>
  </mergeCells>
  <phoneticPr fontId="20" type="noConversion"/>
  <pageMargins left="0.7" right="0.7" top="0.75" bottom="0.75" header="0.3" footer="0.3"/>
  <pageSetup paperSize="9" scale="5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Normal="100" zoomScaleSheetLayoutView="100" workbookViewId="0"/>
  </sheetViews>
  <sheetFormatPr defaultRowHeight="16.5"/>
  <cols>
    <col min="1" max="1" width="9" style="33"/>
    <col min="2" max="2" width="20" style="33" customWidth="1"/>
    <col min="3" max="3" width="17.25" style="33" bestFit="1" customWidth="1"/>
    <col min="4" max="4" width="13.5" style="33" customWidth="1"/>
    <col min="5" max="5" width="13.375" style="33" customWidth="1"/>
    <col min="6" max="6" width="12.25" style="33" customWidth="1"/>
    <col min="7" max="7" width="11.625" style="33" customWidth="1"/>
    <col min="8" max="8" width="16.75" style="33" customWidth="1"/>
    <col min="9" max="9" width="11.25" style="33" customWidth="1"/>
    <col min="10" max="11" width="9" style="52"/>
    <col min="12" max="16384" width="9" style="33"/>
  </cols>
  <sheetData>
    <row r="1" spans="1:12" ht="12" customHeight="1">
      <c r="A1" s="52"/>
      <c r="B1" s="89"/>
      <c r="C1" s="116"/>
      <c r="D1" s="52"/>
      <c r="E1" s="52"/>
      <c r="F1" s="52"/>
      <c r="G1" s="52"/>
      <c r="H1" s="52"/>
      <c r="I1" s="52"/>
    </row>
    <row r="2" spans="1:12" ht="26.25">
      <c r="A2" s="52"/>
      <c r="B2" s="185" t="s">
        <v>392</v>
      </c>
      <c r="C2" s="185"/>
      <c r="D2" s="185"/>
      <c r="E2" s="52"/>
      <c r="F2" s="52"/>
      <c r="G2" s="52"/>
      <c r="H2" s="52"/>
      <c r="I2" s="52"/>
    </row>
    <row r="3" spans="1:12" ht="21.75" customHeight="1">
      <c r="A3" s="52"/>
      <c r="B3" s="149"/>
      <c r="C3" s="52"/>
      <c r="D3" s="52"/>
      <c r="E3" s="52"/>
      <c r="F3" s="52"/>
      <c r="G3" s="52"/>
      <c r="H3" s="52"/>
      <c r="I3" s="52"/>
    </row>
    <row r="4" spans="1:12" ht="17.25">
      <c r="A4" s="52"/>
      <c r="B4" s="152" t="s">
        <v>383</v>
      </c>
      <c r="C4" s="52"/>
      <c r="D4" s="52"/>
      <c r="E4" s="52"/>
      <c r="F4" s="52"/>
      <c r="G4" s="52"/>
      <c r="H4" s="52"/>
      <c r="I4" s="52"/>
    </row>
    <row r="5" spans="1:12">
      <c r="A5" s="52"/>
      <c r="B5" s="52"/>
      <c r="C5" s="52"/>
      <c r="D5" s="52"/>
      <c r="E5" s="52"/>
      <c r="F5" s="52"/>
      <c r="G5" s="52"/>
      <c r="H5" s="52"/>
      <c r="I5" s="52"/>
    </row>
    <row r="6" spans="1:12" ht="22.5" customHeight="1" thickBot="1">
      <c r="A6" s="52"/>
      <c r="B6" s="186" t="s">
        <v>385</v>
      </c>
      <c r="C6" s="44" t="s">
        <v>372</v>
      </c>
      <c r="D6" s="119" t="s">
        <v>255</v>
      </c>
      <c r="E6" s="42" t="s">
        <v>256</v>
      </c>
      <c r="F6" s="42" t="s">
        <v>257</v>
      </c>
      <c r="G6" s="42" t="s">
        <v>258</v>
      </c>
      <c r="H6" s="42" t="s">
        <v>373</v>
      </c>
      <c r="I6" s="52"/>
    </row>
    <row r="7" spans="1:12" ht="22.5" customHeight="1" thickTop="1">
      <c r="A7" s="52"/>
      <c r="B7" s="186"/>
      <c r="C7" s="151">
        <v>60</v>
      </c>
      <c r="D7" s="150">
        <v>237.16666666666666</v>
      </c>
      <c r="E7" s="79">
        <v>445.66666666666669</v>
      </c>
      <c r="F7" s="79">
        <v>1398.1666666666667</v>
      </c>
      <c r="G7" s="79">
        <v>896.9666666666667</v>
      </c>
      <c r="H7" s="80">
        <v>3.7820098383696417</v>
      </c>
      <c r="I7" s="52"/>
    </row>
    <row r="8" spans="1:12" ht="14.25" customHeight="1">
      <c r="A8" s="52"/>
      <c r="B8" s="52"/>
      <c r="C8" s="52"/>
      <c r="D8" s="52"/>
      <c r="E8" s="52"/>
      <c r="F8" s="52"/>
      <c r="G8" s="52"/>
      <c r="H8" s="52"/>
      <c r="I8" s="52"/>
    </row>
    <row r="9" spans="1:12" ht="14.25" customHeight="1">
      <c r="A9" s="52"/>
      <c r="B9" s="52"/>
      <c r="C9" s="52"/>
      <c r="D9" s="52"/>
      <c r="E9" s="52"/>
      <c r="F9" s="52"/>
      <c r="G9" s="52"/>
      <c r="H9" s="52"/>
      <c r="I9" s="52"/>
    </row>
    <row r="10" spans="1:12" ht="25.5" customHeight="1" thickBot="1">
      <c r="A10" s="52"/>
      <c r="B10" s="186" t="s">
        <v>386</v>
      </c>
      <c r="C10" s="44" t="s">
        <v>372</v>
      </c>
      <c r="D10" s="119" t="s">
        <v>255</v>
      </c>
      <c r="E10" s="42" t="s">
        <v>256</v>
      </c>
      <c r="F10" s="42" t="s">
        <v>257</v>
      </c>
      <c r="G10" s="42" t="s">
        <v>258</v>
      </c>
      <c r="H10" s="42" t="s">
        <v>373</v>
      </c>
      <c r="I10" s="52"/>
      <c r="L10" s="52"/>
    </row>
    <row r="11" spans="1:12" ht="22.5" customHeight="1" thickTop="1">
      <c r="A11" s="52"/>
      <c r="B11" s="186"/>
      <c r="C11" s="151">
        <v>62</v>
      </c>
      <c r="D11" s="150">
        <v>76.548387096774192</v>
      </c>
      <c r="E11" s="79">
        <v>542.98387096774195</v>
      </c>
      <c r="F11" s="79">
        <v>835.48387096774195</v>
      </c>
      <c r="G11" s="79">
        <v>619.29032258064512</v>
      </c>
      <c r="H11" s="80">
        <v>8.090181205225452</v>
      </c>
      <c r="I11" s="52"/>
      <c r="L11" s="52"/>
    </row>
    <row r="12" spans="1:12">
      <c r="A12" s="52"/>
      <c r="B12" s="52"/>
      <c r="C12" s="52"/>
      <c r="D12" s="52"/>
      <c r="E12" s="52"/>
      <c r="F12" s="52"/>
      <c r="G12" s="52"/>
      <c r="H12" s="52"/>
      <c r="I12" s="52"/>
    </row>
    <row r="13" spans="1:12">
      <c r="A13" s="52"/>
      <c r="C13" s="52"/>
      <c r="D13" s="52"/>
      <c r="E13" s="52"/>
      <c r="F13" s="52"/>
      <c r="G13" s="52"/>
      <c r="H13" s="52"/>
      <c r="I13" s="52"/>
    </row>
    <row r="14" spans="1:12" ht="25.5" customHeight="1" thickBot="1">
      <c r="A14" s="52"/>
      <c r="B14" s="186" t="s">
        <v>387</v>
      </c>
      <c r="C14" s="44" t="s">
        <v>372</v>
      </c>
      <c r="D14" s="119" t="s">
        <v>255</v>
      </c>
      <c r="E14" s="42" t="s">
        <v>256</v>
      </c>
      <c r="F14" s="42" t="s">
        <v>257</v>
      </c>
      <c r="G14" s="42" t="s">
        <v>258</v>
      </c>
      <c r="H14" s="42" t="s">
        <v>373</v>
      </c>
      <c r="I14" s="52"/>
      <c r="L14" s="52"/>
    </row>
    <row r="15" spans="1:12" ht="22.5" customHeight="1" thickTop="1">
      <c r="A15" s="52"/>
      <c r="B15" s="186"/>
      <c r="C15" s="151">
        <v>30</v>
      </c>
      <c r="D15" s="150">
        <v>41.1</v>
      </c>
      <c r="E15" s="79">
        <v>532.83333333333337</v>
      </c>
      <c r="F15" s="79">
        <v>658.33333333333337</v>
      </c>
      <c r="G15" s="79">
        <v>430.36666666666667</v>
      </c>
      <c r="H15" s="80">
        <v>10.471208434712084</v>
      </c>
      <c r="I15" s="52"/>
      <c r="L15" s="52"/>
    </row>
    <row r="16" spans="1:12">
      <c r="A16" s="52"/>
      <c r="B16" s="52"/>
      <c r="C16" s="52"/>
      <c r="D16" s="52"/>
      <c r="E16" s="52"/>
      <c r="F16" s="52"/>
      <c r="G16" s="52"/>
      <c r="H16" s="52"/>
      <c r="I16" s="52"/>
    </row>
    <row r="17" spans="1:9">
      <c r="A17" s="52"/>
      <c r="C17" s="52"/>
      <c r="D17" s="52"/>
      <c r="E17" s="52"/>
      <c r="F17" s="52"/>
      <c r="G17" s="52"/>
      <c r="H17" s="52"/>
      <c r="I17" s="52"/>
    </row>
    <row r="18" spans="1:9" ht="17.25">
      <c r="A18" s="52"/>
      <c r="B18" s="152" t="s">
        <v>393</v>
      </c>
      <c r="C18" s="52"/>
      <c r="D18" s="52"/>
      <c r="E18" s="52"/>
      <c r="F18" s="52"/>
      <c r="G18" s="52"/>
      <c r="H18" s="52"/>
      <c r="I18" s="52"/>
    </row>
    <row r="19" spans="1:9">
      <c r="A19" s="52"/>
      <c r="B19" s="52"/>
      <c r="C19" s="52"/>
      <c r="D19" s="52"/>
      <c r="E19" s="52"/>
      <c r="F19" s="52"/>
      <c r="G19" s="52"/>
      <c r="H19" s="52"/>
      <c r="I19" s="52"/>
    </row>
    <row r="20" spans="1:9" ht="24" customHeight="1" thickBot="1">
      <c r="A20" s="52"/>
      <c r="B20" s="186" t="s">
        <v>388</v>
      </c>
      <c r="C20" s="44" t="s">
        <v>372</v>
      </c>
      <c r="D20" s="119" t="s">
        <v>255</v>
      </c>
      <c r="E20" s="42" t="s">
        <v>256</v>
      </c>
      <c r="F20" s="42" t="s">
        <v>257</v>
      </c>
      <c r="G20" s="42" t="s">
        <v>258</v>
      </c>
      <c r="H20" s="42" t="s">
        <v>373</v>
      </c>
      <c r="I20" s="52"/>
    </row>
    <row r="21" spans="1:9" ht="21.75" customHeight="1" thickTop="1">
      <c r="A21" s="52"/>
      <c r="B21" s="186"/>
      <c r="C21" s="151">
        <v>33</v>
      </c>
      <c r="D21" s="150">
        <v>166.69696969696969</v>
      </c>
      <c r="E21" s="79">
        <v>1086.3333333333333</v>
      </c>
      <c r="F21" s="79">
        <v>3255.6060606060605</v>
      </c>
      <c r="G21" s="79">
        <v>1634.3939393939395</v>
      </c>
      <c r="H21" s="80">
        <v>9.8045809852754058</v>
      </c>
      <c r="I21" s="52"/>
    </row>
    <row r="22" spans="1:9" ht="12" customHeight="1">
      <c r="A22" s="52"/>
      <c r="B22" s="52"/>
      <c r="C22" s="52"/>
      <c r="D22" s="52"/>
      <c r="E22" s="52"/>
      <c r="F22" s="52"/>
      <c r="G22" s="52"/>
      <c r="H22" s="52"/>
      <c r="I22" s="52"/>
    </row>
    <row r="23" spans="1:9" ht="12" customHeight="1">
      <c r="A23" s="52"/>
      <c r="B23" s="52"/>
      <c r="C23" s="52"/>
      <c r="D23" s="52"/>
      <c r="E23" s="52"/>
      <c r="F23" s="52"/>
      <c r="G23" s="52"/>
      <c r="H23" s="52"/>
      <c r="I23" s="52"/>
    </row>
    <row r="24" spans="1:9" ht="21.75" customHeight="1" thickBot="1">
      <c r="A24" s="52"/>
      <c r="B24" s="186" t="s">
        <v>389</v>
      </c>
      <c r="C24" s="44" t="s">
        <v>372</v>
      </c>
      <c r="D24" s="119" t="s">
        <v>255</v>
      </c>
      <c r="E24" s="42" t="s">
        <v>256</v>
      </c>
      <c r="F24" s="42" t="s">
        <v>257</v>
      </c>
      <c r="G24" s="42" t="s">
        <v>258</v>
      </c>
      <c r="H24" s="42" t="s">
        <v>373</v>
      </c>
      <c r="I24" s="52"/>
    </row>
    <row r="25" spans="1:9" ht="21.75" customHeight="1" thickTop="1">
      <c r="A25" s="52"/>
      <c r="B25" s="186"/>
      <c r="C25" s="151">
        <v>18</v>
      </c>
      <c r="D25" s="150">
        <v>158.27777777777777</v>
      </c>
      <c r="E25" s="79">
        <v>2136.3888888888887</v>
      </c>
      <c r="F25" s="79">
        <v>1955.8333333333333</v>
      </c>
      <c r="G25" s="79">
        <v>969.66666666666663</v>
      </c>
      <c r="H25" s="80">
        <v>6.1263601263601259</v>
      </c>
      <c r="I25" s="52"/>
    </row>
    <row r="26" spans="1:9">
      <c r="A26" s="52"/>
      <c r="B26" s="52"/>
      <c r="C26" s="52"/>
      <c r="D26" s="52"/>
      <c r="E26" s="52"/>
      <c r="F26" s="52"/>
      <c r="G26" s="52"/>
      <c r="H26" s="52"/>
      <c r="I26" s="52"/>
    </row>
    <row r="27" spans="1:9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7.25">
      <c r="A28" s="52"/>
      <c r="B28" s="152" t="s">
        <v>384</v>
      </c>
      <c r="C28" s="52"/>
      <c r="D28" s="52"/>
      <c r="E28" s="52"/>
      <c r="F28" s="52"/>
      <c r="G28" s="52"/>
      <c r="H28" s="52"/>
      <c r="I28" s="52"/>
    </row>
    <row r="29" spans="1:9">
      <c r="A29" s="52"/>
      <c r="B29" s="52"/>
      <c r="C29" s="52"/>
      <c r="D29" s="52"/>
      <c r="E29" s="52"/>
      <c r="F29" s="52"/>
      <c r="G29" s="52"/>
      <c r="H29" s="52"/>
      <c r="I29" s="52"/>
    </row>
    <row r="30" spans="1:9" ht="23.25" customHeight="1" thickBot="1">
      <c r="A30" s="52"/>
      <c r="B30" s="186" t="s">
        <v>390</v>
      </c>
      <c r="C30" s="44" t="s">
        <v>372</v>
      </c>
      <c r="D30" s="119" t="s">
        <v>255</v>
      </c>
      <c r="E30" s="42" t="s">
        <v>256</v>
      </c>
      <c r="F30" s="42" t="s">
        <v>257</v>
      </c>
      <c r="G30" s="42" t="s">
        <v>258</v>
      </c>
      <c r="H30" s="42" t="s">
        <v>373</v>
      </c>
      <c r="I30" s="52"/>
    </row>
    <row r="31" spans="1:9" ht="23.25" customHeight="1" thickTop="1">
      <c r="A31" s="52"/>
      <c r="B31" s="186"/>
      <c r="C31" s="151">
        <v>38</v>
      </c>
      <c r="D31" s="150">
        <v>159</v>
      </c>
      <c r="E31" s="79">
        <v>877.92105263157896</v>
      </c>
      <c r="F31" s="79">
        <v>2029.1052631578948</v>
      </c>
      <c r="G31" s="79">
        <v>2098.7368421052633</v>
      </c>
      <c r="H31" s="80">
        <v>13.199602780536248</v>
      </c>
      <c r="I31" s="52"/>
    </row>
    <row r="32" spans="1:9" ht="12.75" customHeight="1">
      <c r="A32" s="52"/>
      <c r="B32" s="52"/>
      <c r="C32" s="52"/>
      <c r="D32" s="52"/>
      <c r="E32" s="52"/>
      <c r="F32" s="52"/>
      <c r="G32" s="52"/>
      <c r="H32" s="52"/>
      <c r="I32" s="52"/>
    </row>
    <row r="33" spans="1:9" ht="12.75" customHeight="1">
      <c r="A33" s="52"/>
      <c r="B33" s="52"/>
      <c r="C33" s="52"/>
      <c r="D33" s="52"/>
      <c r="E33" s="52"/>
      <c r="F33" s="52"/>
      <c r="G33" s="52"/>
      <c r="H33" s="52"/>
      <c r="I33" s="52"/>
    </row>
    <row r="34" spans="1:9" ht="21.75" customHeight="1" thickBot="1">
      <c r="A34" s="52"/>
      <c r="B34" s="186" t="s">
        <v>391</v>
      </c>
      <c r="C34" s="44" t="s">
        <v>372</v>
      </c>
      <c r="D34" s="119" t="s">
        <v>255</v>
      </c>
      <c r="E34" s="42" t="s">
        <v>256</v>
      </c>
      <c r="F34" s="42" t="s">
        <v>257</v>
      </c>
      <c r="G34" s="42" t="s">
        <v>258</v>
      </c>
      <c r="H34" s="42" t="s">
        <v>373</v>
      </c>
      <c r="I34" s="52"/>
    </row>
    <row r="35" spans="1:9" ht="21.75" customHeight="1" thickTop="1">
      <c r="A35" s="52"/>
      <c r="B35" s="186"/>
      <c r="C35" s="151">
        <v>19</v>
      </c>
      <c r="D35" s="150">
        <v>84.21052631578948</v>
      </c>
      <c r="E35" s="79">
        <v>938.42105263157896</v>
      </c>
      <c r="F35" s="79">
        <v>2228.7368421052633</v>
      </c>
      <c r="G35" s="79">
        <v>2904.8421052631579</v>
      </c>
      <c r="H35" s="80">
        <v>34.494999999999997</v>
      </c>
      <c r="I35" s="52"/>
    </row>
    <row r="36" spans="1:9">
      <c r="A36" s="52"/>
      <c r="B36" s="52"/>
      <c r="C36" s="52"/>
      <c r="D36" s="52"/>
      <c r="E36" s="52"/>
      <c r="F36" s="52"/>
      <c r="G36" s="52"/>
      <c r="H36" s="52"/>
      <c r="I36" s="52"/>
    </row>
    <row r="37" spans="1:9">
      <c r="A37" s="52"/>
      <c r="B37" s="52"/>
      <c r="C37" s="52"/>
      <c r="D37" s="52"/>
      <c r="E37" s="52"/>
      <c r="F37" s="52"/>
      <c r="G37" s="52"/>
      <c r="H37" s="52"/>
      <c r="I37" s="52"/>
    </row>
    <row r="38" spans="1:9">
      <c r="A38" s="52"/>
      <c r="B38" s="52"/>
      <c r="C38" s="52"/>
      <c r="D38" s="52"/>
      <c r="E38" s="52"/>
      <c r="F38" s="52"/>
      <c r="G38" s="52"/>
      <c r="H38" s="52"/>
      <c r="I38" s="52"/>
    </row>
  </sheetData>
  <mergeCells count="8">
    <mergeCell ref="B34:B35"/>
    <mergeCell ref="B2:D2"/>
    <mergeCell ref="B6:B7"/>
    <mergeCell ref="B10:B11"/>
    <mergeCell ref="B14:B15"/>
    <mergeCell ref="B20:B21"/>
    <mergeCell ref="B24:B25"/>
    <mergeCell ref="B30:B31"/>
  </mergeCells>
  <phoneticPr fontId="1" type="noConversion"/>
  <pageMargins left="0.7" right="0.7" top="0.75" bottom="0.75" header="0.3" footer="0.3"/>
  <pageSetup paperSize="9" scale="61" orientation="portrait" horizontalDpi="300" verticalDpi="300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M127"/>
  <sheetViews>
    <sheetView view="pageBreakPreview" zoomScaleNormal="100" zoomScaleSheetLayoutView="100" workbookViewId="0">
      <pane ySplit="3" topLeftCell="A4" activePane="bottomLeft" state="frozen"/>
      <selection pane="bottomLeft" activeCell="I3" sqref="I3"/>
    </sheetView>
  </sheetViews>
  <sheetFormatPr defaultRowHeight="16.5"/>
  <cols>
    <col min="1" max="1" width="9" style="1"/>
    <col min="2" max="2" width="9" style="2"/>
    <col min="3" max="3" width="17.375" style="1" bestFit="1" customWidth="1"/>
    <col min="4" max="4" width="16.75" style="2" customWidth="1"/>
    <col min="5" max="5" width="16.25" style="1" customWidth="1"/>
    <col min="6" max="6" width="14.75" style="1" customWidth="1"/>
    <col min="7" max="7" width="14.625" style="1" customWidth="1"/>
    <col min="8" max="8" width="13.125" style="1" customWidth="1"/>
    <col min="9" max="9" width="12.625" style="1" customWidth="1"/>
    <col min="10" max="10" width="11.625" style="1" customWidth="1"/>
    <col min="11" max="11" width="14.5" style="1" customWidth="1"/>
    <col min="12" max="12" width="34.25" style="1" customWidth="1"/>
    <col min="13" max="13" width="15.625" style="2" customWidth="1"/>
    <col min="14" max="16384" width="9" style="1"/>
  </cols>
  <sheetData>
    <row r="2" spans="2:13" ht="17.25" thickBot="1"/>
    <row r="3" spans="2:13" ht="24.75" customHeight="1" thickBot="1">
      <c r="B3" s="54" t="s">
        <v>228</v>
      </c>
      <c r="C3" s="3" t="s">
        <v>315</v>
      </c>
      <c r="D3" s="4" t="s">
        <v>314</v>
      </c>
      <c r="E3" s="4" t="s">
        <v>316</v>
      </c>
      <c r="F3" s="4" t="s">
        <v>0</v>
      </c>
      <c r="G3" s="4" t="s">
        <v>213</v>
      </c>
      <c r="H3" s="4" t="s">
        <v>1</v>
      </c>
      <c r="I3" s="4" t="s">
        <v>2</v>
      </c>
      <c r="J3" s="4" t="s">
        <v>3</v>
      </c>
      <c r="K3" s="4" t="s">
        <v>259</v>
      </c>
      <c r="L3" s="4" t="s">
        <v>4</v>
      </c>
      <c r="M3" s="5" t="s">
        <v>5</v>
      </c>
    </row>
    <row r="4" spans="2:13" ht="20.25" customHeight="1" thickTop="1">
      <c r="B4" s="6">
        <v>1</v>
      </c>
      <c r="C4" s="9" t="s">
        <v>186</v>
      </c>
      <c r="D4" s="10" t="s">
        <v>200</v>
      </c>
      <c r="E4" s="10" t="s">
        <v>325</v>
      </c>
      <c r="F4" s="18">
        <v>39995</v>
      </c>
      <c r="G4" s="19">
        <v>249</v>
      </c>
      <c r="H4" s="10">
        <v>37</v>
      </c>
      <c r="I4" s="11">
        <v>20841</v>
      </c>
      <c r="J4" s="10">
        <v>267</v>
      </c>
      <c r="K4" s="53">
        <f t="shared" ref="K4:K35" si="0">J4/G4</f>
        <v>1.072289156626506</v>
      </c>
      <c r="L4" s="90" t="s">
        <v>194</v>
      </c>
      <c r="M4" s="12"/>
    </row>
    <row r="5" spans="2:13" ht="20.25" customHeight="1">
      <c r="B5" s="8">
        <v>2</v>
      </c>
      <c r="C5" s="9" t="s">
        <v>277</v>
      </c>
      <c r="D5" s="17" t="s">
        <v>205</v>
      </c>
      <c r="E5" s="10" t="s">
        <v>317</v>
      </c>
      <c r="F5" s="18">
        <v>39996</v>
      </c>
      <c r="G5" s="19">
        <v>248</v>
      </c>
      <c r="H5" s="10">
        <v>15</v>
      </c>
      <c r="I5" s="10">
        <v>14945</v>
      </c>
      <c r="J5" s="10">
        <v>12089</v>
      </c>
      <c r="K5" s="53">
        <f t="shared" si="0"/>
        <v>48.74596774193548</v>
      </c>
      <c r="L5" s="90" t="s">
        <v>114</v>
      </c>
      <c r="M5" s="12"/>
    </row>
    <row r="6" spans="2:13" ht="20.25" customHeight="1">
      <c r="B6" s="8">
        <v>3</v>
      </c>
      <c r="C6" s="9" t="s">
        <v>183</v>
      </c>
      <c r="D6" s="17" t="s">
        <v>202</v>
      </c>
      <c r="E6" s="10" t="s">
        <v>326</v>
      </c>
      <c r="F6" s="18">
        <v>40191</v>
      </c>
      <c r="G6" s="19">
        <v>53</v>
      </c>
      <c r="H6" s="11">
        <v>5591</v>
      </c>
      <c r="I6" s="11">
        <v>6827</v>
      </c>
      <c r="J6" s="11">
        <v>3027</v>
      </c>
      <c r="K6" s="53">
        <f t="shared" si="0"/>
        <v>57.113207547169814</v>
      </c>
      <c r="L6" s="90" t="s">
        <v>193</v>
      </c>
      <c r="M6" s="12"/>
    </row>
    <row r="7" spans="2:13" ht="20.25" customHeight="1">
      <c r="B7" s="8">
        <v>4</v>
      </c>
      <c r="C7" s="9" t="s">
        <v>140</v>
      </c>
      <c r="D7" s="10" t="s">
        <v>205</v>
      </c>
      <c r="E7" s="10" t="s">
        <v>317</v>
      </c>
      <c r="F7" s="18">
        <v>40134</v>
      </c>
      <c r="G7" s="19">
        <v>110</v>
      </c>
      <c r="H7" s="10">
        <v>4</v>
      </c>
      <c r="I7" s="10">
        <v>5852</v>
      </c>
      <c r="J7" s="10">
        <v>749</v>
      </c>
      <c r="K7" s="53">
        <f t="shared" si="0"/>
        <v>6.8090909090909095</v>
      </c>
      <c r="L7" s="90" t="s">
        <v>141</v>
      </c>
      <c r="M7" s="12"/>
    </row>
    <row r="8" spans="2:13" ht="20.25" customHeight="1">
      <c r="B8" s="8">
        <v>5</v>
      </c>
      <c r="C8" s="9" t="s">
        <v>54</v>
      </c>
      <c r="D8" s="10" t="s">
        <v>210</v>
      </c>
      <c r="E8" s="10" t="s">
        <v>327</v>
      </c>
      <c r="F8" s="18">
        <v>39878</v>
      </c>
      <c r="G8" s="19">
        <v>366</v>
      </c>
      <c r="H8" s="10">
        <v>3066</v>
      </c>
      <c r="I8" s="10">
        <v>4423</v>
      </c>
      <c r="J8" s="10">
        <v>629</v>
      </c>
      <c r="K8" s="53">
        <f t="shared" si="0"/>
        <v>1.7185792349726776</v>
      </c>
      <c r="L8" s="90" t="s">
        <v>55</v>
      </c>
      <c r="M8" s="12" t="s">
        <v>56</v>
      </c>
    </row>
    <row r="9" spans="2:13">
      <c r="B9" s="8">
        <v>6</v>
      </c>
      <c r="C9" s="9" t="s">
        <v>125</v>
      </c>
      <c r="D9" s="17" t="s">
        <v>245</v>
      </c>
      <c r="E9" s="10" t="s">
        <v>317</v>
      </c>
      <c r="F9" s="18">
        <v>39882</v>
      </c>
      <c r="G9" s="19">
        <v>362</v>
      </c>
      <c r="H9" s="10">
        <v>11</v>
      </c>
      <c r="I9" s="10">
        <v>4328</v>
      </c>
      <c r="J9" s="10">
        <v>1113</v>
      </c>
      <c r="K9" s="53">
        <f t="shared" si="0"/>
        <v>3.0745856353591159</v>
      </c>
      <c r="L9" s="90" t="s">
        <v>126</v>
      </c>
      <c r="M9" s="12"/>
    </row>
    <row r="10" spans="2:13" ht="20.25" customHeight="1">
      <c r="B10" s="8">
        <v>7</v>
      </c>
      <c r="C10" s="9" t="s">
        <v>115</v>
      </c>
      <c r="D10" s="17" t="s">
        <v>241</v>
      </c>
      <c r="E10" s="10" t="s">
        <v>318</v>
      </c>
      <c r="F10" s="18">
        <v>39988</v>
      </c>
      <c r="G10" s="19">
        <v>256</v>
      </c>
      <c r="H10" s="10">
        <v>490</v>
      </c>
      <c r="I10" s="10">
        <v>4091</v>
      </c>
      <c r="J10" s="10">
        <v>255</v>
      </c>
      <c r="K10" s="53">
        <f t="shared" si="0"/>
        <v>0.99609375</v>
      </c>
      <c r="L10" s="90" t="s">
        <v>116</v>
      </c>
      <c r="M10" s="12"/>
    </row>
    <row r="11" spans="2:13" ht="20.25" customHeight="1">
      <c r="B11" s="8">
        <v>8</v>
      </c>
      <c r="C11" s="9" t="s">
        <v>175</v>
      </c>
      <c r="D11" s="17" t="s">
        <v>244</v>
      </c>
      <c r="E11" s="10" t="s">
        <v>331</v>
      </c>
      <c r="F11" s="18">
        <v>40165</v>
      </c>
      <c r="G11" s="19">
        <v>79</v>
      </c>
      <c r="H11" s="10">
        <v>3807</v>
      </c>
      <c r="I11" s="10">
        <v>3792</v>
      </c>
      <c r="J11" s="10">
        <v>119</v>
      </c>
      <c r="K11" s="53">
        <f t="shared" si="0"/>
        <v>1.5063291139240507</v>
      </c>
      <c r="L11" s="90" t="s">
        <v>176</v>
      </c>
      <c r="M11" s="12"/>
    </row>
    <row r="12" spans="2:13" ht="20.25" customHeight="1">
      <c r="B12" s="8">
        <v>9</v>
      </c>
      <c r="C12" s="9" t="s">
        <v>164</v>
      </c>
      <c r="D12" s="17" t="s">
        <v>222</v>
      </c>
      <c r="E12" s="10" t="s">
        <v>328</v>
      </c>
      <c r="F12" s="18">
        <v>40073</v>
      </c>
      <c r="G12" s="19">
        <v>171</v>
      </c>
      <c r="H12" s="10">
        <v>274</v>
      </c>
      <c r="I12" s="10">
        <v>3727</v>
      </c>
      <c r="J12" s="10">
        <v>3685</v>
      </c>
      <c r="K12" s="53">
        <f t="shared" si="0"/>
        <v>21.549707602339183</v>
      </c>
      <c r="L12" s="90" t="s">
        <v>165</v>
      </c>
      <c r="M12" s="12"/>
    </row>
    <row r="13" spans="2:13" ht="20.25" customHeight="1">
      <c r="B13" s="8">
        <v>10</v>
      </c>
      <c r="C13" s="9" t="s">
        <v>91</v>
      </c>
      <c r="D13" s="17" t="s">
        <v>204</v>
      </c>
      <c r="E13" s="10" t="s">
        <v>318</v>
      </c>
      <c r="F13" s="18">
        <v>40029</v>
      </c>
      <c r="G13" s="19">
        <v>215</v>
      </c>
      <c r="H13" s="10">
        <v>76</v>
      </c>
      <c r="I13" s="10">
        <v>2230</v>
      </c>
      <c r="J13" s="10">
        <v>79</v>
      </c>
      <c r="K13" s="53">
        <f t="shared" si="0"/>
        <v>0.36744186046511629</v>
      </c>
      <c r="L13" s="90" t="s">
        <v>92</v>
      </c>
      <c r="M13" s="12"/>
    </row>
    <row r="14" spans="2:13" ht="20.25" customHeight="1">
      <c r="B14" s="8">
        <v>11</v>
      </c>
      <c r="C14" s="9" t="s">
        <v>177</v>
      </c>
      <c r="D14" s="17" t="s">
        <v>226</v>
      </c>
      <c r="E14" s="10" t="s">
        <v>334</v>
      </c>
      <c r="F14" s="18">
        <v>40128</v>
      </c>
      <c r="G14" s="19">
        <v>116</v>
      </c>
      <c r="H14" s="10">
        <v>354</v>
      </c>
      <c r="I14" s="10">
        <v>2098</v>
      </c>
      <c r="J14" s="10">
        <v>1032</v>
      </c>
      <c r="K14" s="53">
        <f t="shared" si="0"/>
        <v>8.8965517241379306</v>
      </c>
      <c r="L14" s="90" t="s">
        <v>178</v>
      </c>
      <c r="M14" s="12"/>
    </row>
    <row r="15" spans="2:13" ht="20.25" customHeight="1">
      <c r="B15" s="8">
        <v>12</v>
      </c>
      <c r="C15" s="9" t="s">
        <v>276</v>
      </c>
      <c r="D15" s="17" t="s">
        <v>237</v>
      </c>
      <c r="E15" s="10" t="s">
        <v>333</v>
      </c>
      <c r="F15" s="18">
        <v>40177</v>
      </c>
      <c r="G15" s="19">
        <v>67</v>
      </c>
      <c r="H15" s="10">
        <v>8</v>
      </c>
      <c r="I15" s="10">
        <v>2038</v>
      </c>
      <c r="J15" s="10">
        <v>7216</v>
      </c>
      <c r="K15" s="53">
        <f t="shared" si="0"/>
        <v>107.70149253731343</v>
      </c>
      <c r="L15" s="90" t="s">
        <v>74</v>
      </c>
      <c r="M15" s="12"/>
    </row>
    <row r="16" spans="2:13" ht="20.25" customHeight="1">
      <c r="B16" s="8">
        <v>13</v>
      </c>
      <c r="C16" s="9" t="s">
        <v>84</v>
      </c>
      <c r="D16" s="17" t="s">
        <v>85</v>
      </c>
      <c r="E16" s="10" t="s">
        <v>320</v>
      </c>
      <c r="F16" s="18">
        <v>40163</v>
      </c>
      <c r="G16" s="19">
        <v>81</v>
      </c>
      <c r="H16" s="10">
        <v>531</v>
      </c>
      <c r="I16" s="10">
        <v>1953</v>
      </c>
      <c r="J16" s="10">
        <v>3127</v>
      </c>
      <c r="K16" s="53">
        <f t="shared" si="0"/>
        <v>38.604938271604937</v>
      </c>
      <c r="L16" s="90" t="s">
        <v>86</v>
      </c>
      <c r="M16" s="12"/>
    </row>
    <row r="17" spans="2:13" ht="20.25" customHeight="1">
      <c r="B17" s="8">
        <v>14</v>
      </c>
      <c r="C17" s="9" t="s">
        <v>166</v>
      </c>
      <c r="D17" s="17" t="s">
        <v>224</v>
      </c>
      <c r="E17" s="10" t="s">
        <v>328</v>
      </c>
      <c r="F17" s="18">
        <v>40036</v>
      </c>
      <c r="G17" s="19">
        <v>208</v>
      </c>
      <c r="H17" s="10">
        <v>2048</v>
      </c>
      <c r="I17" s="10">
        <v>1941</v>
      </c>
      <c r="J17" s="10">
        <v>1696</v>
      </c>
      <c r="K17" s="53">
        <f t="shared" si="0"/>
        <v>8.1538461538461533</v>
      </c>
      <c r="L17" s="90" t="s">
        <v>167</v>
      </c>
      <c r="M17" s="12"/>
    </row>
    <row r="18" spans="2:13" ht="20.25" customHeight="1">
      <c r="B18" s="8">
        <v>15</v>
      </c>
      <c r="C18" s="9" t="s">
        <v>148</v>
      </c>
      <c r="D18" s="17" t="s">
        <v>223</v>
      </c>
      <c r="E18" s="10" t="s">
        <v>318</v>
      </c>
      <c r="F18" s="18">
        <v>39961</v>
      </c>
      <c r="G18" s="19">
        <v>283</v>
      </c>
      <c r="H18" s="10">
        <v>2001</v>
      </c>
      <c r="I18" s="10">
        <v>1826</v>
      </c>
      <c r="J18" s="10">
        <v>1944</v>
      </c>
      <c r="K18" s="53">
        <f t="shared" si="0"/>
        <v>6.8692579505300353</v>
      </c>
      <c r="L18" s="90" t="s">
        <v>149</v>
      </c>
      <c r="M18" s="12"/>
    </row>
    <row r="19" spans="2:13" ht="20.25" customHeight="1">
      <c r="B19" s="8">
        <v>16</v>
      </c>
      <c r="C19" s="9" t="s">
        <v>19</v>
      </c>
      <c r="D19" s="17" t="s">
        <v>244</v>
      </c>
      <c r="E19" s="10" t="s">
        <v>331</v>
      </c>
      <c r="F19" s="18">
        <v>40198</v>
      </c>
      <c r="G19" s="19">
        <v>46</v>
      </c>
      <c r="H19" s="10">
        <v>1799</v>
      </c>
      <c r="I19" s="10">
        <v>1792</v>
      </c>
      <c r="J19" s="10">
        <v>1083</v>
      </c>
      <c r="K19" s="53">
        <f t="shared" si="0"/>
        <v>23.543478260869566</v>
      </c>
      <c r="L19" s="90" t="s">
        <v>20</v>
      </c>
      <c r="M19" s="12"/>
    </row>
    <row r="20" spans="2:13" ht="20.25" customHeight="1">
      <c r="B20" s="8">
        <v>17</v>
      </c>
      <c r="C20" s="9" t="s">
        <v>90</v>
      </c>
      <c r="D20" s="17" t="s">
        <v>212</v>
      </c>
      <c r="E20" s="10" t="s">
        <v>317</v>
      </c>
      <c r="F20" s="18">
        <v>40003</v>
      </c>
      <c r="G20" s="19">
        <v>241</v>
      </c>
      <c r="H20" s="10">
        <v>7</v>
      </c>
      <c r="I20" s="10">
        <v>1790</v>
      </c>
      <c r="J20" s="10">
        <v>1270</v>
      </c>
      <c r="K20" s="53">
        <f t="shared" si="0"/>
        <v>5.2697095435684647</v>
      </c>
      <c r="L20" s="90"/>
      <c r="M20" s="12"/>
    </row>
    <row r="21" spans="2:13" ht="20.25" customHeight="1">
      <c r="B21" s="8">
        <v>18</v>
      </c>
      <c r="C21" s="9" t="s">
        <v>268</v>
      </c>
      <c r="D21" s="69" t="s">
        <v>299</v>
      </c>
      <c r="E21" s="58" t="s">
        <v>325</v>
      </c>
      <c r="F21" s="66">
        <v>40153</v>
      </c>
      <c r="G21" s="58">
        <v>91</v>
      </c>
      <c r="H21" s="58">
        <v>1815</v>
      </c>
      <c r="I21" s="58">
        <v>1777</v>
      </c>
      <c r="J21" s="58">
        <v>566</v>
      </c>
      <c r="K21" s="70">
        <f t="shared" si="0"/>
        <v>6.2197802197802199</v>
      </c>
      <c r="L21" s="90" t="s">
        <v>300</v>
      </c>
      <c r="M21" s="59"/>
    </row>
    <row r="22" spans="2:13" ht="20.25" customHeight="1">
      <c r="B22" s="8">
        <v>19</v>
      </c>
      <c r="C22" s="9" t="s">
        <v>184</v>
      </c>
      <c r="D22" s="17" t="s">
        <v>203</v>
      </c>
      <c r="E22" s="10" t="s">
        <v>322</v>
      </c>
      <c r="F22" s="18">
        <v>39982</v>
      </c>
      <c r="G22" s="19">
        <v>262</v>
      </c>
      <c r="H22" s="10">
        <v>539</v>
      </c>
      <c r="I22" s="11">
        <v>1720</v>
      </c>
      <c r="J22" s="10">
        <v>200</v>
      </c>
      <c r="K22" s="53">
        <f t="shared" si="0"/>
        <v>0.76335877862595425</v>
      </c>
      <c r="L22" s="90" t="s">
        <v>198</v>
      </c>
      <c r="M22" s="12"/>
    </row>
    <row r="23" spans="2:13" ht="20.25" customHeight="1">
      <c r="B23" s="8">
        <v>20</v>
      </c>
      <c r="C23" s="9" t="s">
        <v>188</v>
      </c>
      <c r="D23" s="17" t="s">
        <v>201</v>
      </c>
      <c r="E23" s="10" t="s">
        <v>322</v>
      </c>
      <c r="F23" s="18">
        <v>40029</v>
      </c>
      <c r="G23" s="19">
        <v>215</v>
      </c>
      <c r="H23" s="11">
        <v>1690</v>
      </c>
      <c r="I23" s="11">
        <v>1682</v>
      </c>
      <c r="J23" s="10">
        <v>310</v>
      </c>
      <c r="K23" s="53">
        <f t="shared" si="0"/>
        <v>1.441860465116279</v>
      </c>
      <c r="L23" s="90" t="s">
        <v>195</v>
      </c>
      <c r="M23" s="12"/>
    </row>
    <row r="24" spans="2:13" ht="27.75" customHeight="1">
      <c r="B24" s="8">
        <v>21</v>
      </c>
      <c r="C24" s="9" t="s">
        <v>88</v>
      </c>
      <c r="D24" s="17" t="s">
        <v>88</v>
      </c>
      <c r="E24" s="10" t="s">
        <v>319</v>
      </c>
      <c r="F24" s="18">
        <v>40001</v>
      </c>
      <c r="G24" s="19">
        <v>243</v>
      </c>
      <c r="H24" s="10">
        <v>71</v>
      </c>
      <c r="I24" s="10">
        <v>1677</v>
      </c>
      <c r="J24" s="10">
        <v>873</v>
      </c>
      <c r="K24" s="53">
        <f t="shared" si="0"/>
        <v>3.5925925925925926</v>
      </c>
      <c r="L24" s="90" t="s">
        <v>89</v>
      </c>
      <c r="M24" s="12"/>
    </row>
    <row r="25" spans="2:13" ht="20.25" customHeight="1">
      <c r="B25" s="8">
        <v>22</v>
      </c>
      <c r="C25" s="9" t="s">
        <v>75</v>
      </c>
      <c r="D25" s="17" t="s">
        <v>216</v>
      </c>
      <c r="E25" s="10" t="s">
        <v>318</v>
      </c>
      <c r="F25" s="18">
        <v>40043</v>
      </c>
      <c r="G25" s="19">
        <v>201</v>
      </c>
      <c r="H25" s="10">
        <v>1974</v>
      </c>
      <c r="I25" s="10">
        <v>1590</v>
      </c>
      <c r="J25" s="10">
        <v>1562</v>
      </c>
      <c r="K25" s="53">
        <f t="shared" si="0"/>
        <v>7.7711442786069655</v>
      </c>
      <c r="L25" s="90" t="s">
        <v>76</v>
      </c>
      <c r="M25" s="12"/>
    </row>
    <row r="26" spans="2:13" ht="20.25" customHeight="1">
      <c r="B26" s="8">
        <v>23</v>
      </c>
      <c r="C26" s="9" t="s">
        <v>117</v>
      </c>
      <c r="D26" s="17" t="s">
        <v>205</v>
      </c>
      <c r="E26" s="10" t="s">
        <v>317</v>
      </c>
      <c r="F26" s="18">
        <v>40100</v>
      </c>
      <c r="G26" s="19">
        <v>144</v>
      </c>
      <c r="H26" s="10">
        <v>2</v>
      </c>
      <c r="I26" s="10">
        <v>1546</v>
      </c>
      <c r="J26" s="10">
        <v>432</v>
      </c>
      <c r="K26" s="53">
        <f t="shared" si="0"/>
        <v>3</v>
      </c>
      <c r="L26" s="90" t="s">
        <v>118</v>
      </c>
      <c r="M26" s="12"/>
    </row>
    <row r="27" spans="2:13" ht="20.25" customHeight="1">
      <c r="B27" s="8">
        <v>24</v>
      </c>
      <c r="C27" s="9" t="s">
        <v>82</v>
      </c>
      <c r="D27" s="17" t="s">
        <v>212</v>
      </c>
      <c r="E27" s="10" t="s">
        <v>317</v>
      </c>
      <c r="F27" s="18">
        <v>40199</v>
      </c>
      <c r="G27" s="19">
        <v>45</v>
      </c>
      <c r="H27" s="10">
        <v>1978</v>
      </c>
      <c r="I27" s="10">
        <v>1539</v>
      </c>
      <c r="J27" s="10">
        <v>719</v>
      </c>
      <c r="K27" s="53">
        <f t="shared" si="0"/>
        <v>15.977777777777778</v>
      </c>
      <c r="L27" s="90" t="s">
        <v>83</v>
      </c>
      <c r="M27" s="12"/>
    </row>
    <row r="28" spans="2:13" ht="20.25" customHeight="1">
      <c r="B28" s="8">
        <v>25</v>
      </c>
      <c r="C28" s="9" t="s">
        <v>168</v>
      </c>
      <c r="D28" s="17" t="s">
        <v>225</v>
      </c>
      <c r="E28" s="10" t="s">
        <v>325</v>
      </c>
      <c r="F28" s="18">
        <v>40148</v>
      </c>
      <c r="G28" s="19">
        <v>96</v>
      </c>
      <c r="H28" s="10">
        <v>1554</v>
      </c>
      <c r="I28" s="10">
        <v>1505</v>
      </c>
      <c r="J28" s="10">
        <v>1844</v>
      </c>
      <c r="K28" s="53">
        <f t="shared" si="0"/>
        <v>19.208333333333332</v>
      </c>
      <c r="L28" s="90" t="s">
        <v>169</v>
      </c>
      <c r="M28" s="12"/>
    </row>
    <row r="29" spans="2:13" ht="20.25" customHeight="1">
      <c r="B29" s="8">
        <v>26</v>
      </c>
      <c r="C29" s="9" t="s">
        <v>123</v>
      </c>
      <c r="D29" s="17" t="s">
        <v>239</v>
      </c>
      <c r="E29" s="10" t="s">
        <v>317</v>
      </c>
      <c r="F29" s="18">
        <v>40022</v>
      </c>
      <c r="G29" s="19">
        <v>222</v>
      </c>
      <c r="H29" s="10">
        <v>912</v>
      </c>
      <c r="I29" s="10">
        <v>1500</v>
      </c>
      <c r="J29" s="10">
        <v>2020</v>
      </c>
      <c r="K29" s="53">
        <f t="shared" si="0"/>
        <v>9.0990990990990994</v>
      </c>
      <c r="L29" s="90" t="s">
        <v>124</v>
      </c>
      <c r="M29" s="12"/>
    </row>
    <row r="30" spans="2:13" ht="20.25" customHeight="1">
      <c r="B30" s="8">
        <v>27</v>
      </c>
      <c r="C30" s="9" t="s">
        <v>279</v>
      </c>
      <c r="D30" s="17" t="s">
        <v>236</v>
      </c>
      <c r="E30" s="10" t="s">
        <v>320</v>
      </c>
      <c r="F30" s="18">
        <v>40188</v>
      </c>
      <c r="G30" s="19">
        <v>56</v>
      </c>
      <c r="H30" s="10">
        <v>1475</v>
      </c>
      <c r="I30" s="10">
        <v>1419</v>
      </c>
      <c r="J30" s="10">
        <v>1240</v>
      </c>
      <c r="K30" s="53">
        <f t="shared" si="0"/>
        <v>22.142857142857142</v>
      </c>
      <c r="L30" s="90"/>
      <c r="M30" s="12"/>
    </row>
    <row r="31" spans="2:13" ht="20.25" customHeight="1">
      <c r="B31" s="8">
        <v>28</v>
      </c>
      <c r="C31" s="9" t="s">
        <v>119</v>
      </c>
      <c r="D31" s="17" t="s">
        <v>205</v>
      </c>
      <c r="E31" s="10" t="s">
        <v>317</v>
      </c>
      <c r="F31" s="18">
        <v>40038</v>
      </c>
      <c r="G31" s="19">
        <v>206</v>
      </c>
      <c r="H31" s="10">
        <v>1963</v>
      </c>
      <c r="I31" s="10">
        <v>1341</v>
      </c>
      <c r="J31" s="10">
        <v>353</v>
      </c>
      <c r="K31" s="53">
        <f t="shared" si="0"/>
        <v>1.7135922330097086</v>
      </c>
      <c r="L31" s="90" t="s">
        <v>120</v>
      </c>
      <c r="M31" s="12"/>
    </row>
    <row r="32" spans="2:13" ht="20.25" customHeight="1">
      <c r="B32" s="8">
        <v>29</v>
      </c>
      <c r="C32" s="9" t="s">
        <v>52</v>
      </c>
      <c r="D32" s="17" t="s">
        <v>217</v>
      </c>
      <c r="E32" s="10" t="s">
        <v>317</v>
      </c>
      <c r="F32" s="18">
        <v>39972</v>
      </c>
      <c r="G32" s="19">
        <v>272</v>
      </c>
      <c r="H32" s="10">
        <v>9</v>
      </c>
      <c r="I32" s="10">
        <v>1282</v>
      </c>
      <c r="J32" s="10">
        <v>1873</v>
      </c>
      <c r="K32" s="53">
        <f t="shared" si="0"/>
        <v>6.8860294117647056</v>
      </c>
      <c r="L32" s="90" t="s">
        <v>53</v>
      </c>
      <c r="M32" s="12"/>
    </row>
    <row r="33" spans="2:13" ht="20.25" customHeight="1">
      <c r="B33" s="8">
        <v>30</v>
      </c>
      <c r="C33" s="9" t="s">
        <v>70</v>
      </c>
      <c r="D33" s="17" t="s">
        <v>210</v>
      </c>
      <c r="E33" s="10" t="s">
        <v>327</v>
      </c>
      <c r="F33" s="18">
        <v>40198</v>
      </c>
      <c r="G33" s="19">
        <v>46</v>
      </c>
      <c r="H33" s="10">
        <v>7</v>
      </c>
      <c r="I33" s="10">
        <v>1140</v>
      </c>
      <c r="J33" s="10">
        <v>420</v>
      </c>
      <c r="K33" s="53">
        <f t="shared" si="0"/>
        <v>9.1304347826086953</v>
      </c>
      <c r="L33" s="90" t="s">
        <v>71</v>
      </c>
      <c r="M33" s="12"/>
    </row>
    <row r="34" spans="2:13">
      <c r="B34" s="8">
        <v>31</v>
      </c>
      <c r="C34" s="9" t="s">
        <v>170</v>
      </c>
      <c r="D34" s="17" t="s">
        <v>238</v>
      </c>
      <c r="E34" s="10" t="s">
        <v>317</v>
      </c>
      <c r="F34" s="18">
        <v>40156</v>
      </c>
      <c r="G34" s="19">
        <v>88</v>
      </c>
      <c r="H34" s="10">
        <v>110</v>
      </c>
      <c r="I34" s="10">
        <v>1102</v>
      </c>
      <c r="J34" s="10">
        <v>752</v>
      </c>
      <c r="K34" s="53">
        <f t="shared" si="0"/>
        <v>8.545454545454545</v>
      </c>
      <c r="L34" s="90" t="s">
        <v>171</v>
      </c>
      <c r="M34" s="12"/>
    </row>
    <row r="35" spans="2:13" ht="20.25" customHeight="1">
      <c r="B35" s="8">
        <v>32</v>
      </c>
      <c r="C35" s="9" t="s">
        <v>132</v>
      </c>
      <c r="D35" s="17" t="s">
        <v>209</v>
      </c>
      <c r="E35" s="10" t="s">
        <v>325</v>
      </c>
      <c r="F35" s="18">
        <v>40120</v>
      </c>
      <c r="G35" s="19">
        <v>124</v>
      </c>
      <c r="H35" s="10">
        <v>1288</v>
      </c>
      <c r="I35" s="10">
        <v>1095</v>
      </c>
      <c r="J35" s="10">
        <v>736</v>
      </c>
      <c r="K35" s="53">
        <f t="shared" si="0"/>
        <v>5.935483870967742</v>
      </c>
      <c r="L35" s="90" t="s">
        <v>130</v>
      </c>
      <c r="M35" s="12"/>
    </row>
    <row r="36" spans="2:13">
      <c r="B36" s="8">
        <v>33</v>
      </c>
      <c r="C36" s="9" t="s">
        <v>269</v>
      </c>
      <c r="D36" s="69" t="s">
        <v>284</v>
      </c>
      <c r="E36" s="58" t="s">
        <v>325</v>
      </c>
      <c r="F36" s="66">
        <v>40205</v>
      </c>
      <c r="G36" s="58">
        <v>39</v>
      </c>
      <c r="H36" s="58">
        <v>343</v>
      </c>
      <c r="I36" s="58">
        <v>1026</v>
      </c>
      <c r="J36" s="58">
        <v>655</v>
      </c>
      <c r="K36" s="70">
        <f t="shared" ref="K36:K67" si="1">J36/G36</f>
        <v>16.794871794871796</v>
      </c>
      <c r="L36" s="90" t="s">
        <v>301</v>
      </c>
      <c r="M36" s="59"/>
    </row>
    <row r="37" spans="2:13" ht="20.25" customHeight="1">
      <c r="B37" s="8">
        <v>34</v>
      </c>
      <c r="C37" s="57" t="s">
        <v>77</v>
      </c>
      <c r="D37" s="17" t="s">
        <v>203</v>
      </c>
      <c r="E37" s="10" t="s">
        <v>326</v>
      </c>
      <c r="F37" s="18">
        <v>40141</v>
      </c>
      <c r="G37" s="19">
        <v>103</v>
      </c>
      <c r="H37" s="10">
        <v>784</v>
      </c>
      <c r="I37" s="10">
        <v>958</v>
      </c>
      <c r="J37" s="10">
        <v>371</v>
      </c>
      <c r="K37" s="53">
        <f t="shared" si="1"/>
        <v>3.6019417475728157</v>
      </c>
      <c r="L37" s="90" t="s">
        <v>78</v>
      </c>
      <c r="M37" s="13" t="s">
        <v>321</v>
      </c>
    </row>
    <row r="38" spans="2:13" ht="20.25" customHeight="1">
      <c r="B38" s="8">
        <v>35</v>
      </c>
      <c r="C38" s="9" t="s">
        <v>179</v>
      </c>
      <c r="D38" s="17" t="s">
        <v>180</v>
      </c>
      <c r="E38" s="10" t="s">
        <v>318</v>
      </c>
      <c r="F38" s="18">
        <v>40001</v>
      </c>
      <c r="G38" s="19">
        <v>243</v>
      </c>
      <c r="H38" s="10">
        <v>990</v>
      </c>
      <c r="I38" s="10">
        <v>951</v>
      </c>
      <c r="J38" s="10">
        <v>194</v>
      </c>
      <c r="K38" s="53">
        <f t="shared" si="1"/>
        <v>0.79835390946502061</v>
      </c>
      <c r="L38" s="90" t="s">
        <v>181</v>
      </c>
      <c r="M38" s="12"/>
    </row>
    <row r="39" spans="2:13" ht="20.25" customHeight="1">
      <c r="B39" s="8">
        <v>36</v>
      </c>
      <c r="C39" s="9" t="s">
        <v>15</v>
      </c>
      <c r="D39" s="17" t="s">
        <v>227</v>
      </c>
      <c r="E39" s="10" t="s">
        <v>324</v>
      </c>
      <c r="F39" s="18">
        <v>40037</v>
      </c>
      <c r="G39" s="19">
        <v>207</v>
      </c>
      <c r="H39" s="10">
        <v>737</v>
      </c>
      <c r="I39" s="10">
        <v>935</v>
      </c>
      <c r="J39" s="10">
        <v>387</v>
      </c>
      <c r="K39" s="53">
        <f t="shared" si="1"/>
        <v>1.8695652173913044</v>
      </c>
      <c r="L39" s="90" t="s">
        <v>16</v>
      </c>
      <c r="M39" s="12"/>
    </row>
    <row r="40" spans="2:13" ht="20.25" customHeight="1">
      <c r="B40" s="8">
        <v>37</v>
      </c>
      <c r="C40" s="9" t="s">
        <v>63</v>
      </c>
      <c r="D40" s="17" t="s">
        <v>64</v>
      </c>
      <c r="E40" s="10" t="s">
        <v>318</v>
      </c>
      <c r="F40" s="18">
        <v>40140</v>
      </c>
      <c r="G40" s="19">
        <v>104</v>
      </c>
      <c r="H40" s="10">
        <v>814</v>
      </c>
      <c r="I40" s="10">
        <v>933</v>
      </c>
      <c r="J40" s="10">
        <v>558</v>
      </c>
      <c r="K40" s="53">
        <f t="shared" si="1"/>
        <v>5.365384615384615</v>
      </c>
      <c r="L40" s="90" t="s">
        <v>65</v>
      </c>
      <c r="M40" s="12"/>
    </row>
    <row r="41" spans="2:13" ht="20.25" customHeight="1">
      <c r="B41" s="8">
        <v>38</v>
      </c>
      <c r="C41" s="9" t="s">
        <v>280</v>
      </c>
      <c r="D41" s="17" t="s">
        <v>221</v>
      </c>
      <c r="E41" s="10" t="s">
        <v>317</v>
      </c>
      <c r="F41" s="18">
        <v>40164</v>
      </c>
      <c r="G41" s="19">
        <v>80</v>
      </c>
      <c r="H41" s="10">
        <v>921</v>
      </c>
      <c r="I41" s="10">
        <v>928</v>
      </c>
      <c r="J41" s="10">
        <v>959</v>
      </c>
      <c r="K41" s="53">
        <f t="shared" si="1"/>
        <v>11.987500000000001</v>
      </c>
      <c r="L41" s="90" t="s">
        <v>87</v>
      </c>
      <c r="M41" s="12"/>
    </row>
    <row r="42" spans="2:13" ht="20.25" customHeight="1">
      <c r="B42" s="8">
        <v>39</v>
      </c>
      <c r="C42" s="9" t="s">
        <v>275</v>
      </c>
      <c r="D42" s="69" t="s">
        <v>339</v>
      </c>
      <c r="E42" s="58" t="s">
        <v>320</v>
      </c>
      <c r="F42" s="66">
        <v>40234</v>
      </c>
      <c r="G42" s="58">
        <v>10</v>
      </c>
      <c r="H42" s="58">
        <v>899</v>
      </c>
      <c r="I42" s="58">
        <v>912</v>
      </c>
      <c r="J42" s="58">
        <v>505</v>
      </c>
      <c r="K42" s="70">
        <f t="shared" si="1"/>
        <v>50.5</v>
      </c>
      <c r="L42" s="90" t="s">
        <v>307</v>
      </c>
      <c r="M42" s="59"/>
    </row>
    <row r="43" spans="2:13" ht="20.25" customHeight="1">
      <c r="B43" s="8">
        <v>40</v>
      </c>
      <c r="C43" s="9" t="s">
        <v>57</v>
      </c>
      <c r="D43" s="17" t="s">
        <v>204</v>
      </c>
      <c r="E43" s="10" t="s">
        <v>318</v>
      </c>
      <c r="F43" s="18">
        <v>40018</v>
      </c>
      <c r="G43" s="19">
        <v>226</v>
      </c>
      <c r="H43" s="10">
        <v>0</v>
      </c>
      <c r="I43" s="10">
        <v>824</v>
      </c>
      <c r="J43" s="10">
        <v>36</v>
      </c>
      <c r="K43" s="53">
        <f t="shared" si="1"/>
        <v>0.15929203539823009</v>
      </c>
      <c r="L43" s="90" t="s">
        <v>58</v>
      </c>
      <c r="M43" s="12"/>
    </row>
    <row r="44" spans="2:13" ht="20.25" customHeight="1">
      <c r="B44" s="8">
        <v>41</v>
      </c>
      <c r="C44" s="9" t="s">
        <v>135</v>
      </c>
      <c r="D44" s="17" t="s">
        <v>136</v>
      </c>
      <c r="E44" s="10" t="s">
        <v>320</v>
      </c>
      <c r="F44" s="18">
        <v>40132</v>
      </c>
      <c r="G44" s="19">
        <v>112</v>
      </c>
      <c r="H44" s="10">
        <v>73</v>
      </c>
      <c r="I44" s="10">
        <v>793</v>
      </c>
      <c r="J44" s="10">
        <v>1869</v>
      </c>
      <c r="K44" s="53">
        <f t="shared" si="1"/>
        <v>16.6875</v>
      </c>
      <c r="L44" s="90" t="s">
        <v>401</v>
      </c>
      <c r="M44" s="12"/>
    </row>
    <row r="45" spans="2:13" ht="20.25" customHeight="1">
      <c r="B45" s="8">
        <v>42</v>
      </c>
      <c r="C45" s="9" t="s">
        <v>99</v>
      </c>
      <c r="D45" s="17" t="s">
        <v>205</v>
      </c>
      <c r="E45" s="10" t="s">
        <v>317</v>
      </c>
      <c r="F45" s="18">
        <v>40150</v>
      </c>
      <c r="G45" s="19">
        <v>94</v>
      </c>
      <c r="H45" s="10">
        <v>1976</v>
      </c>
      <c r="I45" s="10">
        <v>789</v>
      </c>
      <c r="J45" s="10">
        <v>147</v>
      </c>
      <c r="K45" s="53">
        <f t="shared" si="1"/>
        <v>1.5638297872340425</v>
      </c>
      <c r="L45" s="90" t="s">
        <v>100</v>
      </c>
      <c r="M45" s="12"/>
    </row>
    <row r="46" spans="2:13" ht="20.25" customHeight="1">
      <c r="B46" s="8">
        <v>43</v>
      </c>
      <c r="C46" s="9" t="s">
        <v>8</v>
      </c>
      <c r="D46" s="17" t="s">
        <v>215</v>
      </c>
      <c r="E46" s="10" t="s">
        <v>328</v>
      </c>
      <c r="F46" s="18">
        <v>40164</v>
      </c>
      <c r="G46" s="19">
        <v>80</v>
      </c>
      <c r="H46" s="10">
        <v>794</v>
      </c>
      <c r="I46" s="10">
        <v>783</v>
      </c>
      <c r="J46" s="10">
        <v>2606</v>
      </c>
      <c r="K46" s="53">
        <f t="shared" si="1"/>
        <v>32.575000000000003</v>
      </c>
      <c r="L46" s="90" t="s">
        <v>9</v>
      </c>
      <c r="M46" s="12"/>
    </row>
    <row r="47" spans="2:13" ht="20.25" customHeight="1">
      <c r="B47" s="8">
        <v>44</v>
      </c>
      <c r="C47" s="9" t="s">
        <v>134</v>
      </c>
      <c r="D47" s="17" t="s">
        <v>220</v>
      </c>
      <c r="E47" s="10" t="s">
        <v>317</v>
      </c>
      <c r="F47" s="18">
        <v>40032</v>
      </c>
      <c r="G47" s="19">
        <v>212</v>
      </c>
      <c r="H47" s="10">
        <v>713</v>
      </c>
      <c r="I47" s="10">
        <v>744</v>
      </c>
      <c r="J47" s="10">
        <v>204</v>
      </c>
      <c r="K47" s="53">
        <f t="shared" si="1"/>
        <v>0.96226415094339623</v>
      </c>
      <c r="L47" s="90" t="s">
        <v>404</v>
      </c>
      <c r="M47" s="12"/>
    </row>
    <row r="48" spans="2:13" ht="20.25" customHeight="1">
      <c r="B48" s="8">
        <v>45</v>
      </c>
      <c r="C48" s="9" t="s">
        <v>97</v>
      </c>
      <c r="D48" s="17" t="s">
        <v>248</v>
      </c>
      <c r="E48" s="10" t="s">
        <v>318</v>
      </c>
      <c r="F48" s="18">
        <v>39975</v>
      </c>
      <c r="G48" s="19">
        <v>269</v>
      </c>
      <c r="H48" s="10">
        <v>1408</v>
      </c>
      <c r="I48" s="10">
        <v>732</v>
      </c>
      <c r="J48" s="10">
        <v>251</v>
      </c>
      <c r="K48" s="53">
        <f t="shared" si="1"/>
        <v>0.93308550185873607</v>
      </c>
      <c r="L48" s="90" t="s">
        <v>98</v>
      </c>
      <c r="M48" s="12"/>
    </row>
    <row r="49" spans="2:13" ht="20.25" customHeight="1">
      <c r="B49" s="8">
        <v>46</v>
      </c>
      <c r="C49" s="9" t="s">
        <v>129</v>
      </c>
      <c r="D49" s="17" t="s">
        <v>209</v>
      </c>
      <c r="E49" s="10" t="s">
        <v>325</v>
      </c>
      <c r="F49" s="18">
        <v>40125</v>
      </c>
      <c r="G49" s="19">
        <v>119</v>
      </c>
      <c r="H49" s="10">
        <v>35</v>
      </c>
      <c r="I49" s="10">
        <v>705</v>
      </c>
      <c r="J49" s="10">
        <v>224</v>
      </c>
      <c r="K49" s="53">
        <f t="shared" si="1"/>
        <v>1.8823529411764706</v>
      </c>
      <c r="L49" s="90" t="s">
        <v>130</v>
      </c>
      <c r="M49" s="12"/>
    </row>
    <row r="50" spans="2:13" ht="20.25" customHeight="1">
      <c r="B50" s="8">
        <v>47</v>
      </c>
      <c r="C50" s="9" t="s">
        <v>12</v>
      </c>
      <c r="D50" s="17" t="s">
        <v>242</v>
      </c>
      <c r="E50" s="10" t="s">
        <v>317</v>
      </c>
      <c r="F50" s="18">
        <v>40028</v>
      </c>
      <c r="G50" s="19">
        <v>216</v>
      </c>
      <c r="H50" s="10">
        <v>1046</v>
      </c>
      <c r="I50" s="10">
        <v>665</v>
      </c>
      <c r="J50" s="10">
        <v>1193</v>
      </c>
      <c r="K50" s="53">
        <f t="shared" si="1"/>
        <v>5.5231481481481479</v>
      </c>
      <c r="L50" s="90" t="s">
        <v>13</v>
      </c>
      <c r="M50" s="12"/>
    </row>
    <row r="51" spans="2:13" ht="20.25" customHeight="1">
      <c r="B51" s="8">
        <v>48</v>
      </c>
      <c r="C51" s="9" t="s">
        <v>190</v>
      </c>
      <c r="D51" s="17" t="s">
        <v>196</v>
      </c>
      <c r="E51" s="10" t="s">
        <v>322</v>
      </c>
      <c r="F51" s="18">
        <v>39960</v>
      </c>
      <c r="G51" s="19">
        <v>284</v>
      </c>
      <c r="H51" s="10">
        <v>818</v>
      </c>
      <c r="I51" s="10">
        <v>658</v>
      </c>
      <c r="J51" s="10">
        <v>433</v>
      </c>
      <c r="K51" s="53">
        <f t="shared" si="1"/>
        <v>1.5246478873239437</v>
      </c>
      <c r="L51" s="90" t="s">
        <v>197</v>
      </c>
      <c r="M51" s="12"/>
    </row>
    <row r="52" spans="2:13" ht="20.25" customHeight="1">
      <c r="B52" s="8">
        <v>49</v>
      </c>
      <c r="C52" s="9" t="s">
        <v>156</v>
      </c>
      <c r="D52" s="17" t="s">
        <v>205</v>
      </c>
      <c r="E52" s="10" t="s">
        <v>317</v>
      </c>
      <c r="F52" s="18">
        <v>40062</v>
      </c>
      <c r="G52" s="19">
        <v>182</v>
      </c>
      <c r="H52" s="10">
        <v>1</v>
      </c>
      <c r="I52" s="10">
        <v>649</v>
      </c>
      <c r="J52" s="10">
        <v>81</v>
      </c>
      <c r="K52" s="53">
        <f t="shared" si="1"/>
        <v>0.44505494505494503</v>
      </c>
      <c r="L52" s="90"/>
      <c r="M52" s="12" t="s">
        <v>157</v>
      </c>
    </row>
    <row r="53" spans="2:13" ht="20.25" customHeight="1">
      <c r="B53" s="8">
        <v>50</v>
      </c>
      <c r="C53" s="9" t="s">
        <v>137</v>
      </c>
      <c r="D53" s="17" t="s">
        <v>207</v>
      </c>
      <c r="E53" s="10" t="s">
        <v>317</v>
      </c>
      <c r="F53" s="18">
        <v>40181</v>
      </c>
      <c r="G53" s="19">
        <v>63</v>
      </c>
      <c r="H53" s="10">
        <v>436</v>
      </c>
      <c r="I53" s="10">
        <v>646</v>
      </c>
      <c r="J53" s="10">
        <v>1954</v>
      </c>
      <c r="K53" s="53">
        <f t="shared" si="1"/>
        <v>31.015873015873016</v>
      </c>
      <c r="L53" s="90" t="s">
        <v>138</v>
      </c>
      <c r="M53" s="12"/>
    </row>
    <row r="54" spans="2:13" ht="20.25" customHeight="1">
      <c r="B54" s="8">
        <v>51</v>
      </c>
      <c r="C54" s="9" t="s">
        <v>34</v>
      </c>
      <c r="D54" s="17" t="s">
        <v>207</v>
      </c>
      <c r="E54" s="10" t="s">
        <v>317</v>
      </c>
      <c r="F54" s="18">
        <v>40094</v>
      </c>
      <c r="G54" s="19">
        <v>150</v>
      </c>
      <c r="H54" s="10">
        <v>663</v>
      </c>
      <c r="I54" s="10">
        <v>627</v>
      </c>
      <c r="J54" s="10">
        <v>775</v>
      </c>
      <c r="K54" s="53">
        <f t="shared" si="1"/>
        <v>5.166666666666667</v>
      </c>
      <c r="L54" s="90" t="s">
        <v>35</v>
      </c>
      <c r="M54" s="12"/>
    </row>
    <row r="55" spans="2:13" ht="20.25" customHeight="1">
      <c r="B55" s="8">
        <v>52</v>
      </c>
      <c r="C55" s="9" t="s">
        <v>189</v>
      </c>
      <c r="D55" s="17" t="s">
        <v>249</v>
      </c>
      <c r="E55" s="10" t="s">
        <v>328</v>
      </c>
      <c r="F55" s="18">
        <v>40203</v>
      </c>
      <c r="G55" s="19">
        <v>41</v>
      </c>
      <c r="H55" s="10">
        <v>287</v>
      </c>
      <c r="I55" s="10">
        <v>625</v>
      </c>
      <c r="J55" s="10">
        <v>543</v>
      </c>
      <c r="K55" s="53">
        <f t="shared" si="1"/>
        <v>13.24390243902439</v>
      </c>
      <c r="L55" s="90" t="s">
        <v>192</v>
      </c>
      <c r="M55" s="12"/>
    </row>
    <row r="56" spans="2:13" ht="27.75" customHeight="1">
      <c r="B56" s="8">
        <v>53</v>
      </c>
      <c r="C56" s="9" t="s">
        <v>264</v>
      </c>
      <c r="D56" s="17" t="s">
        <v>245</v>
      </c>
      <c r="E56" s="10" t="s">
        <v>317</v>
      </c>
      <c r="F56" s="66">
        <v>40000</v>
      </c>
      <c r="G56" s="58">
        <v>244</v>
      </c>
      <c r="H56" s="58">
        <v>465</v>
      </c>
      <c r="I56" s="58">
        <v>612</v>
      </c>
      <c r="J56" s="58">
        <v>134</v>
      </c>
      <c r="K56" s="70">
        <f t="shared" si="1"/>
        <v>0.54918032786885251</v>
      </c>
      <c r="L56" s="90" t="s">
        <v>405</v>
      </c>
      <c r="M56" s="59"/>
    </row>
    <row r="57" spans="2:13" ht="20.25" customHeight="1">
      <c r="B57" s="8">
        <v>54</v>
      </c>
      <c r="C57" s="9" t="s">
        <v>250</v>
      </c>
      <c r="D57" s="17" t="s">
        <v>251</v>
      </c>
      <c r="E57" s="10" t="s">
        <v>332</v>
      </c>
      <c r="F57" s="18">
        <v>40191</v>
      </c>
      <c r="G57" s="19">
        <v>53</v>
      </c>
      <c r="H57" s="10">
        <v>907</v>
      </c>
      <c r="I57" s="10">
        <v>611</v>
      </c>
      <c r="J57" s="10">
        <v>324</v>
      </c>
      <c r="K57" s="53">
        <f t="shared" si="1"/>
        <v>6.1132075471698117</v>
      </c>
      <c r="L57" s="90" t="s">
        <v>199</v>
      </c>
      <c r="M57" s="12"/>
    </row>
    <row r="58" spans="2:13" ht="20.25" customHeight="1">
      <c r="B58" s="8">
        <v>55</v>
      </c>
      <c r="C58" s="9" t="s">
        <v>61</v>
      </c>
      <c r="D58" s="17" t="s">
        <v>218</v>
      </c>
      <c r="E58" s="10" t="s">
        <v>317</v>
      </c>
      <c r="F58" s="18">
        <v>40074</v>
      </c>
      <c r="G58" s="19">
        <v>170</v>
      </c>
      <c r="H58" s="10">
        <v>175</v>
      </c>
      <c r="I58" s="10">
        <v>544</v>
      </c>
      <c r="J58" s="10">
        <v>362</v>
      </c>
      <c r="K58" s="53">
        <f t="shared" si="1"/>
        <v>2.1294117647058823</v>
      </c>
      <c r="L58" s="90" t="s">
        <v>62</v>
      </c>
      <c r="M58" s="12"/>
    </row>
    <row r="59" spans="2:13" ht="20.25" customHeight="1">
      <c r="B59" s="8">
        <v>56</v>
      </c>
      <c r="C59" s="9" t="s">
        <v>266</v>
      </c>
      <c r="D59" s="69" t="s">
        <v>295</v>
      </c>
      <c r="E59" s="58" t="s">
        <v>317</v>
      </c>
      <c r="F59" s="66">
        <v>40147</v>
      </c>
      <c r="G59" s="58">
        <v>97</v>
      </c>
      <c r="H59" s="58">
        <v>443</v>
      </c>
      <c r="I59" s="58">
        <v>538</v>
      </c>
      <c r="J59" s="58">
        <v>321</v>
      </c>
      <c r="K59" s="70">
        <f t="shared" si="1"/>
        <v>3.3092783505154637</v>
      </c>
      <c r="L59" s="90" t="s">
        <v>297</v>
      </c>
      <c r="M59" s="59"/>
    </row>
    <row r="60" spans="2:13" ht="20.25" customHeight="1">
      <c r="B60" s="8">
        <v>57</v>
      </c>
      <c r="C60" s="9" t="s">
        <v>59</v>
      </c>
      <c r="D60" s="17" t="s">
        <v>246</v>
      </c>
      <c r="E60" s="10" t="s">
        <v>318</v>
      </c>
      <c r="F60" s="18">
        <v>40021</v>
      </c>
      <c r="G60" s="19">
        <v>223</v>
      </c>
      <c r="H60" s="10">
        <v>115</v>
      </c>
      <c r="I60" s="10">
        <v>516</v>
      </c>
      <c r="J60" s="10">
        <v>674</v>
      </c>
      <c r="K60" s="53">
        <f t="shared" si="1"/>
        <v>3.022421524663677</v>
      </c>
      <c r="L60" s="90" t="s">
        <v>60</v>
      </c>
      <c r="M60" s="12"/>
    </row>
    <row r="61" spans="2:13" ht="20.25" customHeight="1">
      <c r="B61" s="8">
        <v>58</v>
      </c>
      <c r="C61" s="9" t="s">
        <v>158</v>
      </c>
      <c r="D61" s="17" t="s">
        <v>159</v>
      </c>
      <c r="E61" s="10" t="s">
        <v>335</v>
      </c>
      <c r="F61" s="18">
        <v>40043</v>
      </c>
      <c r="G61" s="19">
        <v>201</v>
      </c>
      <c r="H61" s="10">
        <v>1976</v>
      </c>
      <c r="I61" s="10">
        <v>470</v>
      </c>
      <c r="J61" s="10">
        <v>35</v>
      </c>
      <c r="K61" s="53">
        <f t="shared" si="1"/>
        <v>0.17412935323383086</v>
      </c>
      <c r="L61" s="90" t="s">
        <v>160</v>
      </c>
      <c r="M61" s="12"/>
    </row>
    <row r="62" spans="2:13" ht="20.25" customHeight="1">
      <c r="B62" s="8">
        <v>59</v>
      </c>
      <c r="C62" s="9" t="s">
        <v>38</v>
      </c>
      <c r="D62" s="17" t="s">
        <v>208</v>
      </c>
      <c r="E62" s="10" t="s">
        <v>318</v>
      </c>
      <c r="F62" s="18">
        <v>40084</v>
      </c>
      <c r="G62" s="19">
        <v>160</v>
      </c>
      <c r="H62" s="10">
        <v>8</v>
      </c>
      <c r="I62" s="10">
        <v>453</v>
      </c>
      <c r="J62" s="10">
        <v>36</v>
      </c>
      <c r="K62" s="53">
        <f t="shared" si="1"/>
        <v>0.22500000000000001</v>
      </c>
      <c r="L62" s="90" t="s">
        <v>39</v>
      </c>
      <c r="M62" s="12"/>
    </row>
    <row r="63" spans="2:13" ht="17.25" customHeight="1">
      <c r="B63" s="8">
        <v>60</v>
      </c>
      <c r="C63" s="9" t="s">
        <v>7</v>
      </c>
      <c r="D63" s="17" t="s">
        <v>204</v>
      </c>
      <c r="E63" s="10" t="s">
        <v>318</v>
      </c>
      <c r="F63" s="18">
        <v>40214</v>
      </c>
      <c r="G63" s="19">
        <v>30</v>
      </c>
      <c r="H63" s="10">
        <v>783</v>
      </c>
      <c r="I63" s="10">
        <v>438</v>
      </c>
      <c r="J63" s="10">
        <v>369</v>
      </c>
      <c r="K63" s="53">
        <f t="shared" si="1"/>
        <v>12.3</v>
      </c>
      <c r="L63" s="90"/>
      <c r="M63" s="12"/>
    </row>
    <row r="64" spans="2:13" ht="20.25" customHeight="1">
      <c r="B64" s="8">
        <v>61</v>
      </c>
      <c r="C64" s="9" t="s">
        <v>10</v>
      </c>
      <c r="D64" s="17" t="s">
        <v>242</v>
      </c>
      <c r="E64" s="10" t="s">
        <v>317</v>
      </c>
      <c r="F64" s="18">
        <v>40206</v>
      </c>
      <c r="G64" s="19">
        <v>38</v>
      </c>
      <c r="H64" s="10">
        <v>415</v>
      </c>
      <c r="I64" s="10">
        <v>428</v>
      </c>
      <c r="J64" s="10">
        <v>91</v>
      </c>
      <c r="K64" s="53">
        <f t="shared" si="1"/>
        <v>2.3947368421052633</v>
      </c>
      <c r="L64" s="90" t="s">
        <v>11</v>
      </c>
      <c r="M64" s="12"/>
    </row>
    <row r="65" spans="2:13">
      <c r="B65" s="8">
        <v>62</v>
      </c>
      <c r="C65" s="57" t="s">
        <v>161</v>
      </c>
      <c r="D65" s="17" t="s">
        <v>243</v>
      </c>
      <c r="E65" s="10" t="s">
        <v>317</v>
      </c>
      <c r="F65" s="18">
        <v>40086</v>
      </c>
      <c r="G65" s="19">
        <v>158</v>
      </c>
      <c r="H65" s="10">
        <v>631</v>
      </c>
      <c r="I65" s="10">
        <v>421</v>
      </c>
      <c r="J65" s="10">
        <v>223</v>
      </c>
      <c r="K65" s="53">
        <f t="shared" si="1"/>
        <v>1.4113924050632911</v>
      </c>
      <c r="L65" s="90" t="s">
        <v>162</v>
      </c>
      <c r="M65" s="12" t="s">
        <v>163</v>
      </c>
    </row>
    <row r="66" spans="2:13" ht="20.25" customHeight="1">
      <c r="B66" s="8">
        <v>63</v>
      </c>
      <c r="C66" s="9" t="s">
        <v>127</v>
      </c>
      <c r="D66" s="10" t="s">
        <v>245</v>
      </c>
      <c r="E66" s="10" t="s">
        <v>317</v>
      </c>
      <c r="F66" s="18">
        <v>40213</v>
      </c>
      <c r="G66" s="19">
        <v>31</v>
      </c>
      <c r="H66" s="10">
        <v>69</v>
      </c>
      <c r="I66" s="10">
        <v>386</v>
      </c>
      <c r="J66" s="10">
        <v>535</v>
      </c>
      <c r="K66" s="53">
        <f t="shared" si="1"/>
        <v>17.258064516129032</v>
      </c>
      <c r="L66" s="90"/>
      <c r="M66" s="12"/>
    </row>
    <row r="67" spans="2:13" ht="20.25" customHeight="1">
      <c r="B67" s="8">
        <v>64</v>
      </c>
      <c r="C67" s="9" t="s">
        <v>42</v>
      </c>
      <c r="D67" s="17" t="s">
        <v>208</v>
      </c>
      <c r="E67" s="10" t="s">
        <v>318</v>
      </c>
      <c r="F67" s="18">
        <v>39876</v>
      </c>
      <c r="G67" s="19">
        <v>368</v>
      </c>
      <c r="H67" s="10">
        <v>2</v>
      </c>
      <c r="I67" s="10">
        <v>378</v>
      </c>
      <c r="J67" s="10">
        <v>226</v>
      </c>
      <c r="K67" s="53">
        <f t="shared" si="1"/>
        <v>0.61413043478260865</v>
      </c>
      <c r="L67" s="90" t="s">
        <v>43</v>
      </c>
      <c r="M67" s="12"/>
    </row>
    <row r="68" spans="2:13" ht="20.25" customHeight="1">
      <c r="B68" s="8">
        <v>65</v>
      </c>
      <c r="C68" s="9" t="s">
        <v>153</v>
      </c>
      <c r="D68" s="17" t="s">
        <v>246</v>
      </c>
      <c r="E68" s="10" t="s">
        <v>318</v>
      </c>
      <c r="F68" s="18">
        <v>40071</v>
      </c>
      <c r="G68" s="19">
        <v>173</v>
      </c>
      <c r="H68" s="10">
        <v>568</v>
      </c>
      <c r="I68" s="10">
        <v>359</v>
      </c>
      <c r="J68" s="10">
        <v>425</v>
      </c>
      <c r="K68" s="53">
        <f t="shared" ref="K68:K99" si="2">J68/G68</f>
        <v>2.4566473988439306</v>
      </c>
      <c r="L68" s="90" t="s">
        <v>154</v>
      </c>
      <c r="M68" s="12"/>
    </row>
    <row r="69" spans="2:13" ht="20.25" customHeight="1">
      <c r="B69" s="8">
        <v>66</v>
      </c>
      <c r="C69" s="9" t="s">
        <v>121</v>
      </c>
      <c r="D69" s="17" t="s">
        <v>252</v>
      </c>
      <c r="E69" s="10" t="s">
        <v>324</v>
      </c>
      <c r="F69" s="18">
        <v>40140</v>
      </c>
      <c r="G69" s="19">
        <v>104</v>
      </c>
      <c r="H69" s="10">
        <v>338</v>
      </c>
      <c r="I69" s="10">
        <v>310</v>
      </c>
      <c r="J69" s="10">
        <v>107</v>
      </c>
      <c r="K69" s="53">
        <f t="shared" si="2"/>
        <v>1.0288461538461537</v>
      </c>
      <c r="L69" s="90" t="s">
        <v>122</v>
      </c>
      <c r="M69" s="12"/>
    </row>
    <row r="70" spans="2:13" ht="20.25" customHeight="1">
      <c r="B70" s="8">
        <v>67</v>
      </c>
      <c r="C70" s="9" t="s">
        <v>131</v>
      </c>
      <c r="D70" s="17" t="s">
        <v>209</v>
      </c>
      <c r="E70" s="10" t="s">
        <v>325</v>
      </c>
      <c r="F70" s="18">
        <v>40210</v>
      </c>
      <c r="G70" s="19">
        <v>34</v>
      </c>
      <c r="H70" s="10">
        <v>269</v>
      </c>
      <c r="I70" s="10">
        <v>294</v>
      </c>
      <c r="J70" s="10">
        <v>10</v>
      </c>
      <c r="K70" s="53">
        <f t="shared" si="2"/>
        <v>0.29411764705882354</v>
      </c>
      <c r="L70" s="90"/>
      <c r="M70" s="12"/>
    </row>
    <row r="71" spans="2:13" ht="20.25" customHeight="1">
      <c r="B71" s="8">
        <v>68</v>
      </c>
      <c r="C71" s="9" t="s">
        <v>36</v>
      </c>
      <c r="D71" s="17" t="s">
        <v>208</v>
      </c>
      <c r="E71" s="10" t="s">
        <v>318</v>
      </c>
      <c r="F71" s="18">
        <v>40121</v>
      </c>
      <c r="G71" s="19">
        <v>123</v>
      </c>
      <c r="H71" s="10">
        <v>11</v>
      </c>
      <c r="I71" s="10">
        <v>267</v>
      </c>
      <c r="J71" s="10">
        <v>57</v>
      </c>
      <c r="K71" s="53">
        <f t="shared" si="2"/>
        <v>0.46341463414634149</v>
      </c>
      <c r="L71" s="90" t="s">
        <v>37</v>
      </c>
      <c r="M71" s="12"/>
    </row>
    <row r="72" spans="2:13" ht="20.25" customHeight="1">
      <c r="B72" s="8">
        <v>69</v>
      </c>
      <c r="C72" s="9" t="s">
        <v>133</v>
      </c>
      <c r="D72" s="17" t="s">
        <v>209</v>
      </c>
      <c r="E72" s="10" t="s">
        <v>325</v>
      </c>
      <c r="F72" s="18">
        <v>40008</v>
      </c>
      <c r="G72" s="19">
        <v>236</v>
      </c>
      <c r="H72" s="10">
        <v>2</v>
      </c>
      <c r="I72" s="10">
        <v>267</v>
      </c>
      <c r="J72" s="10">
        <v>60</v>
      </c>
      <c r="K72" s="53">
        <f t="shared" si="2"/>
        <v>0.25423728813559321</v>
      </c>
      <c r="L72" s="90"/>
      <c r="M72" s="12"/>
    </row>
    <row r="73" spans="2:13" ht="18" customHeight="1">
      <c r="B73" s="8">
        <v>70</v>
      </c>
      <c r="C73" s="9" t="s">
        <v>72</v>
      </c>
      <c r="D73" s="17" t="s">
        <v>244</v>
      </c>
      <c r="E73" s="10" t="s">
        <v>331</v>
      </c>
      <c r="F73" s="18">
        <v>40135</v>
      </c>
      <c r="G73" s="19">
        <v>109</v>
      </c>
      <c r="H73" s="10">
        <v>192</v>
      </c>
      <c r="I73" s="10">
        <v>248</v>
      </c>
      <c r="J73" s="10">
        <v>83</v>
      </c>
      <c r="K73" s="53">
        <f t="shared" si="2"/>
        <v>0.76146788990825687</v>
      </c>
      <c r="L73" s="90" t="s">
        <v>73</v>
      </c>
      <c r="M73" s="12"/>
    </row>
    <row r="74" spans="2:13" ht="20.25" customHeight="1">
      <c r="B74" s="8">
        <v>71</v>
      </c>
      <c r="C74" s="9" t="s">
        <v>270</v>
      </c>
      <c r="D74" s="69" t="s">
        <v>283</v>
      </c>
      <c r="E74" s="58" t="s">
        <v>325</v>
      </c>
      <c r="F74" s="66">
        <v>40210</v>
      </c>
      <c r="G74" s="58">
        <v>34</v>
      </c>
      <c r="H74" s="58">
        <v>66</v>
      </c>
      <c r="I74" s="58">
        <v>247</v>
      </c>
      <c r="J74" s="58">
        <v>294</v>
      </c>
      <c r="K74" s="70">
        <f t="shared" si="2"/>
        <v>8.6470588235294112</v>
      </c>
      <c r="L74" s="90" t="s">
        <v>306</v>
      </c>
      <c r="M74" s="59"/>
    </row>
    <row r="75" spans="2:13" ht="17.25" customHeight="1">
      <c r="B75" s="8">
        <v>72</v>
      </c>
      <c r="C75" s="9" t="s">
        <v>142</v>
      </c>
      <c r="D75" s="17" t="s">
        <v>245</v>
      </c>
      <c r="E75" s="10" t="s">
        <v>317</v>
      </c>
      <c r="F75" s="18">
        <v>39997</v>
      </c>
      <c r="G75" s="19">
        <v>247</v>
      </c>
      <c r="H75" s="10">
        <v>9</v>
      </c>
      <c r="I75" s="10">
        <v>247</v>
      </c>
      <c r="J75" s="10">
        <v>100</v>
      </c>
      <c r="K75" s="53">
        <f t="shared" si="2"/>
        <v>0.40485829959514169</v>
      </c>
      <c r="L75" s="90"/>
      <c r="M75" s="12"/>
    </row>
    <row r="76" spans="2:13" ht="20.25" customHeight="1">
      <c r="B76" s="8">
        <v>73</v>
      </c>
      <c r="C76" s="9" t="s">
        <v>49</v>
      </c>
      <c r="D76" s="10" t="s">
        <v>50</v>
      </c>
      <c r="E76" s="10" t="s">
        <v>327</v>
      </c>
      <c r="F76" s="18">
        <v>39988</v>
      </c>
      <c r="G76" s="19">
        <v>256</v>
      </c>
      <c r="H76" s="10">
        <v>319</v>
      </c>
      <c r="I76" s="10">
        <v>243</v>
      </c>
      <c r="J76" s="10">
        <v>34</v>
      </c>
      <c r="K76" s="53">
        <f t="shared" si="2"/>
        <v>0.1328125</v>
      </c>
      <c r="L76" s="90" t="s">
        <v>51</v>
      </c>
      <c r="M76" s="12"/>
    </row>
    <row r="77" spans="2:13" ht="20.25" customHeight="1">
      <c r="B77" s="8">
        <v>74</v>
      </c>
      <c r="C77" s="9" t="s">
        <v>288</v>
      </c>
      <c r="D77" s="17" t="s">
        <v>64</v>
      </c>
      <c r="E77" s="10" t="s">
        <v>318</v>
      </c>
      <c r="F77" s="66">
        <v>40203</v>
      </c>
      <c r="G77" s="58">
        <v>41</v>
      </c>
      <c r="H77" s="58">
        <v>182</v>
      </c>
      <c r="I77" s="58">
        <v>240</v>
      </c>
      <c r="J77" s="58">
        <v>381</v>
      </c>
      <c r="K77" s="70">
        <f t="shared" si="2"/>
        <v>9.2926829268292686</v>
      </c>
      <c r="L77" s="90" t="s">
        <v>303</v>
      </c>
      <c r="M77" s="59"/>
    </row>
    <row r="78" spans="2:13" ht="20.25" customHeight="1">
      <c r="B78" s="8">
        <v>75</v>
      </c>
      <c r="C78" s="9" t="s">
        <v>187</v>
      </c>
      <c r="D78" s="17" t="s">
        <v>249</v>
      </c>
      <c r="E78" s="10" t="s">
        <v>328</v>
      </c>
      <c r="F78" s="18">
        <v>40130</v>
      </c>
      <c r="G78" s="19">
        <v>114</v>
      </c>
      <c r="H78" s="10">
        <v>13</v>
      </c>
      <c r="I78" s="10">
        <v>231</v>
      </c>
      <c r="J78" s="10">
        <v>56</v>
      </c>
      <c r="K78" s="53">
        <f t="shared" si="2"/>
        <v>0.49122807017543857</v>
      </c>
      <c r="L78" s="90" t="s">
        <v>191</v>
      </c>
      <c r="M78" s="12"/>
    </row>
    <row r="79" spans="2:13" ht="20.25" customHeight="1">
      <c r="B79" s="8">
        <v>76</v>
      </c>
      <c r="C79" s="9" t="s">
        <v>93</v>
      </c>
      <c r="D79" s="17" t="s">
        <v>94</v>
      </c>
      <c r="E79" s="10" t="s">
        <v>335</v>
      </c>
      <c r="F79" s="18">
        <v>39973</v>
      </c>
      <c r="G79" s="19">
        <v>271</v>
      </c>
      <c r="H79" s="10">
        <v>456</v>
      </c>
      <c r="I79" s="10">
        <v>229</v>
      </c>
      <c r="J79" s="10">
        <v>254</v>
      </c>
      <c r="K79" s="53">
        <f t="shared" si="2"/>
        <v>0.9372693726937269</v>
      </c>
      <c r="L79" s="90" t="s">
        <v>95</v>
      </c>
      <c r="M79" s="12"/>
    </row>
    <row r="80" spans="2:13" ht="20.25" customHeight="1">
      <c r="B80" s="8">
        <v>77</v>
      </c>
      <c r="C80" s="9" t="s">
        <v>128</v>
      </c>
      <c r="D80" s="17" t="s">
        <v>337</v>
      </c>
      <c r="E80" s="10" t="s">
        <v>320</v>
      </c>
      <c r="F80" s="18">
        <v>40093</v>
      </c>
      <c r="G80" s="19">
        <v>151</v>
      </c>
      <c r="H80" s="10">
        <v>121</v>
      </c>
      <c r="I80" s="10">
        <v>207</v>
      </c>
      <c r="J80" s="10">
        <v>148</v>
      </c>
      <c r="K80" s="53">
        <f t="shared" si="2"/>
        <v>0.98013245033112584</v>
      </c>
      <c r="L80" s="90" t="s">
        <v>403</v>
      </c>
      <c r="M80" s="12"/>
    </row>
    <row r="81" spans="2:13" ht="20.25" customHeight="1">
      <c r="B81" s="8">
        <v>78</v>
      </c>
      <c r="C81" s="57" t="s">
        <v>47</v>
      </c>
      <c r="D81" s="17" t="s">
        <v>208</v>
      </c>
      <c r="E81" s="10" t="s">
        <v>318</v>
      </c>
      <c r="F81" s="18">
        <v>40090</v>
      </c>
      <c r="G81" s="19">
        <v>154</v>
      </c>
      <c r="H81" s="10">
        <v>173</v>
      </c>
      <c r="I81" s="10">
        <v>202</v>
      </c>
      <c r="J81" s="10">
        <v>63</v>
      </c>
      <c r="K81" s="53">
        <f t="shared" si="2"/>
        <v>0.40909090909090912</v>
      </c>
      <c r="L81" s="90" t="s">
        <v>48</v>
      </c>
      <c r="M81" s="12" t="s">
        <v>163</v>
      </c>
    </row>
    <row r="82" spans="2:13" ht="20.25" customHeight="1">
      <c r="B82" s="8">
        <v>79</v>
      </c>
      <c r="C82" s="9" t="s">
        <v>172</v>
      </c>
      <c r="D82" s="17" t="s">
        <v>173</v>
      </c>
      <c r="E82" s="10" t="s">
        <v>335</v>
      </c>
      <c r="F82" s="18">
        <v>40219</v>
      </c>
      <c r="G82" s="19">
        <v>25</v>
      </c>
      <c r="H82" s="10">
        <v>11</v>
      </c>
      <c r="I82" s="10">
        <v>194</v>
      </c>
      <c r="J82" s="10">
        <v>74</v>
      </c>
      <c r="K82" s="53">
        <f t="shared" si="2"/>
        <v>2.96</v>
      </c>
      <c r="L82" s="90" t="s">
        <v>174</v>
      </c>
      <c r="M82" s="12"/>
    </row>
    <row r="83" spans="2:13" ht="20.25" customHeight="1">
      <c r="B83" s="8">
        <v>80</v>
      </c>
      <c r="C83" s="9" t="s">
        <v>110</v>
      </c>
      <c r="D83" s="17" t="s">
        <v>340</v>
      </c>
      <c r="E83" s="10" t="s">
        <v>331</v>
      </c>
      <c r="F83" s="18">
        <v>40037</v>
      </c>
      <c r="G83" s="19">
        <v>207</v>
      </c>
      <c r="H83" s="10">
        <v>1</v>
      </c>
      <c r="I83" s="10">
        <v>189</v>
      </c>
      <c r="J83" s="10">
        <v>122</v>
      </c>
      <c r="K83" s="53">
        <f t="shared" si="2"/>
        <v>0.58937198067632846</v>
      </c>
      <c r="L83" s="90" t="s">
        <v>111</v>
      </c>
      <c r="M83" s="12" t="s">
        <v>341</v>
      </c>
    </row>
    <row r="84" spans="2:13" ht="20.25" customHeight="1">
      <c r="B84" s="8">
        <v>81</v>
      </c>
      <c r="C84" s="9" t="s">
        <v>106</v>
      </c>
      <c r="D84" s="17" t="s">
        <v>106</v>
      </c>
      <c r="E84" s="10" t="s">
        <v>320</v>
      </c>
      <c r="F84" s="18">
        <v>40101</v>
      </c>
      <c r="G84" s="19">
        <v>143</v>
      </c>
      <c r="H84" s="10">
        <v>227</v>
      </c>
      <c r="I84" s="10">
        <v>185</v>
      </c>
      <c r="J84" s="10">
        <v>132</v>
      </c>
      <c r="K84" s="53">
        <f t="shared" si="2"/>
        <v>0.92307692307692313</v>
      </c>
      <c r="L84" s="90" t="s">
        <v>107</v>
      </c>
      <c r="M84" s="12"/>
    </row>
    <row r="85" spans="2:13" ht="20.25" customHeight="1">
      <c r="B85" s="8">
        <v>82</v>
      </c>
      <c r="C85" s="9" t="s">
        <v>68</v>
      </c>
      <c r="D85" s="17" t="s">
        <v>291</v>
      </c>
      <c r="E85" s="10" t="s">
        <v>317</v>
      </c>
      <c r="F85" s="18">
        <v>40191</v>
      </c>
      <c r="G85" s="19">
        <v>53</v>
      </c>
      <c r="H85" s="10">
        <v>2</v>
      </c>
      <c r="I85" s="10">
        <v>180</v>
      </c>
      <c r="J85" s="10">
        <v>103</v>
      </c>
      <c r="K85" s="53">
        <f t="shared" si="2"/>
        <v>1.9433962264150944</v>
      </c>
      <c r="L85" s="90" t="s">
        <v>69</v>
      </c>
      <c r="M85" s="12"/>
    </row>
    <row r="86" spans="2:13" ht="20.25" customHeight="1">
      <c r="B86" s="8">
        <v>83</v>
      </c>
      <c r="C86" s="9" t="s">
        <v>108</v>
      </c>
      <c r="D86" s="17" t="s">
        <v>246</v>
      </c>
      <c r="E86" s="10" t="s">
        <v>318</v>
      </c>
      <c r="F86" s="18">
        <v>39988</v>
      </c>
      <c r="G86" s="19">
        <v>256</v>
      </c>
      <c r="H86" s="10">
        <v>6</v>
      </c>
      <c r="I86" s="10">
        <v>179</v>
      </c>
      <c r="J86" s="10">
        <v>336</v>
      </c>
      <c r="K86" s="53">
        <f t="shared" si="2"/>
        <v>1.3125</v>
      </c>
      <c r="L86" s="90" t="s">
        <v>109</v>
      </c>
      <c r="M86" s="12"/>
    </row>
    <row r="87" spans="2:13" ht="20.25" customHeight="1">
      <c r="B87" s="8">
        <v>84</v>
      </c>
      <c r="C87" s="9" t="s">
        <v>265</v>
      </c>
      <c r="D87" s="10" t="s">
        <v>212</v>
      </c>
      <c r="E87" s="10" t="s">
        <v>317</v>
      </c>
      <c r="F87" s="66">
        <v>40127</v>
      </c>
      <c r="G87" s="58">
        <v>117</v>
      </c>
      <c r="H87" s="58">
        <v>144</v>
      </c>
      <c r="I87" s="58">
        <v>160</v>
      </c>
      <c r="J87" s="58">
        <v>110</v>
      </c>
      <c r="K87" s="70">
        <f t="shared" si="2"/>
        <v>0.94017094017094016</v>
      </c>
      <c r="L87" s="90" t="s">
        <v>402</v>
      </c>
      <c r="M87" s="68" t="s">
        <v>308</v>
      </c>
    </row>
    <row r="88" spans="2:13" ht="20.25" customHeight="1">
      <c r="B88" s="8">
        <v>85</v>
      </c>
      <c r="C88" s="16" t="s">
        <v>139</v>
      </c>
      <c r="D88" s="9" t="s">
        <v>245</v>
      </c>
      <c r="E88" s="10" t="s">
        <v>317</v>
      </c>
      <c r="F88" s="18">
        <v>40130</v>
      </c>
      <c r="G88" s="19">
        <v>114</v>
      </c>
      <c r="H88" s="10">
        <v>258</v>
      </c>
      <c r="I88" s="10">
        <v>150</v>
      </c>
      <c r="J88" s="10">
        <v>150</v>
      </c>
      <c r="K88" s="53">
        <f t="shared" si="2"/>
        <v>1.3157894736842106</v>
      </c>
      <c r="L88" s="90"/>
      <c r="M88" s="12"/>
    </row>
    <row r="89" spans="2:13" ht="20.25" customHeight="1">
      <c r="B89" s="8">
        <v>86</v>
      </c>
      <c r="C89" s="16" t="s">
        <v>143</v>
      </c>
      <c r="D89" s="9" t="s">
        <v>245</v>
      </c>
      <c r="E89" s="10" t="s">
        <v>317</v>
      </c>
      <c r="F89" s="18">
        <v>40144</v>
      </c>
      <c r="G89" s="19">
        <v>100</v>
      </c>
      <c r="H89" s="10">
        <v>147</v>
      </c>
      <c r="I89" s="10">
        <v>136</v>
      </c>
      <c r="J89" s="10">
        <v>26</v>
      </c>
      <c r="K89" s="53">
        <f t="shared" si="2"/>
        <v>0.26</v>
      </c>
      <c r="L89" s="90" t="s">
        <v>144</v>
      </c>
      <c r="M89" s="12"/>
    </row>
    <row r="90" spans="2:13" ht="20.25" customHeight="1">
      <c r="B90" s="8">
        <v>87</v>
      </c>
      <c r="C90" s="16" t="s">
        <v>79</v>
      </c>
      <c r="D90" s="9" t="s">
        <v>80</v>
      </c>
      <c r="E90" s="10" t="s">
        <v>325</v>
      </c>
      <c r="F90" s="18">
        <v>40044</v>
      </c>
      <c r="G90" s="19">
        <v>200</v>
      </c>
      <c r="H90" s="10">
        <v>142</v>
      </c>
      <c r="I90" s="10">
        <v>136</v>
      </c>
      <c r="J90" s="10">
        <v>367</v>
      </c>
      <c r="K90" s="53">
        <f t="shared" si="2"/>
        <v>1.835</v>
      </c>
      <c r="L90" s="90" t="s">
        <v>81</v>
      </c>
      <c r="M90" s="12"/>
    </row>
    <row r="91" spans="2:13" ht="20.25" customHeight="1">
      <c r="B91" s="8">
        <v>88</v>
      </c>
      <c r="C91" s="16" t="s">
        <v>273</v>
      </c>
      <c r="D91" s="170" t="s">
        <v>287</v>
      </c>
      <c r="E91" s="58" t="s">
        <v>320</v>
      </c>
      <c r="F91" s="66">
        <v>39960</v>
      </c>
      <c r="G91" s="58">
        <v>284</v>
      </c>
      <c r="H91" s="58">
        <v>145</v>
      </c>
      <c r="I91" s="58">
        <v>136</v>
      </c>
      <c r="J91" s="58">
        <v>353</v>
      </c>
      <c r="K91" s="70">
        <f t="shared" si="2"/>
        <v>1.2429577464788732</v>
      </c>
      <c r="L91" s="90" t="s">
        <v>286</v>
      </c>
      <c r="M91" s="59"/>
    </row>
    <row r="92" spans="2:13" ht="20.25" customHeight="1">
      <c r="B92" s="8">
        <v>89</v>
      </c>
      <c r="C92" s="16" t="s">
        <v>145</v>
      </c>
      <c r="D92" s="17" t="s">
        <v>146</v>
      </c>
      <c r="E92" s="10" t="s">
        <v>319</v>
      </c>
      <c r="F92" s="18">
        <v>40023</v>
      </c>
      <c r="G92" s="19">
        <v>221</v>
      </c>
      <c r="H92" s="10">
        <v>0</v>
      </c>
      <c r="I92" s="10">
        <v>133</v>
      </c>
      <c r="J92" s="10">
        <v>19</v>
      </c>
      <c r="K92" s="53">
        <f t="shared" si="2"/>
        <v>8.5972850678733032E-2</v>
      </c>
      <c r="L92" s="90" t="s">
        <v>147</v>
      </c>
      <c r="M92" s="12"/>
    </row>
    <row r="93" spans="2:13" ht="20.25" customHeight="1">
      <c r="B93" s="8">
        <v>90</v>
      </c>
      <c r="C93" s="16" t="s">
        <v>271</v>
      </c>
      <c r="D93" s="69" t="s">
        <v>284</v>
      </c>
      <c r="E93" s="58" t="s">
        <v>325</v>
      </c>
      <c r="F93" s="66">
        <v>40205</v>
      </c>
      <c r="G93" s="58">
        <v>39</v>
      </c>
      <c r="H93" s="58">
        <v>0</v>
      </c>
      <c r="I93" s="58">
        <v>126</v>
      </c>
      <c r="J93" s="58">
        <v>122</v>
      </c>
      <c r="K93" s="70">
        <f t="shared" si="2"/>
        <v>3.1282051282051282</v>
      </c>
      <c r="L93" s="90" t="s">
        <v>305</v>
      </c>
      <c r="M93" s="59"/>
    </row>
    <row r="94" spans="2:13" ht="20.25" customHeight="1">
      <c r="B94" s="8">
        <v>91</v>
      </c>
      <c r="C94" s="9" t="s">
        <v>21</v>
      </c>
      <c r="D94" s="10" t="s">
        <v>214</v>
      </c>
      <c r="E94" s="10" t="s">
        <v>318</v>
      </c>
      <c r="F94" s="18">
        <v>40196</v>
      </c>
      <c r="G94" s="19">
        <v>48</v>
      </c>
      <c r="H94" s="10">
        <v>133</v>
      </c>
      <c r="I94" s="10">
        <v>125</v>
      </c>
      <c r="J94" s="10">
        <v>91</v>
      </c>
      <c r="K94" s="53">
        <f t="shared" si="2"/>
        <v>1.8958333333333333</v>
      </c>
      <c r="L94" s="90" t="s">
        <v>22</v>
      </c>
      <c r="M94" s="12"/>
    </row>
    <row r="95" spans="2:13" ht="20.25" customHeight="1">
      <c r="B95" s="8">
        <v>92</v>
      </c>
      <c r="C95" s="9" t="s">
        <v>33</v>
      </c>
      <c r="D95" s="10" t="s">
        <v>338</v>
      </c>
      <c r="E95" s="10" t="s">
        <v>317</v>
      </c>
      <c r="F95" s="18">
        <v>40010</v>
      </c>
      <c r="G95" s="19">
        <v>234</v>
      </c>
      <c r="H95" s="10">
        <v>19</v>
      </c>
      <c r="I95" s="10">
        <v>119</v>
      </c>
      <c r="J95" s="10">
        <v>94</v>
      </c>
      <c r="K95" s="53">
        <f t="shared" si="2"/>
        <v>0.40170940170940173</v>
      </c>
      <c r="L95" s="90"/>
      <c r="M95" s="12"/>
    </row>
    <row r="96" spans="2:13" ht="20.25" customHeight="1">
      <c r="B96" s="8">
        <v>93</v>
      </c>
      <c r="C96" s="9" t="s">
        <v>182</v>
      </c>
      <c r="D96" s="10" t="s">
        <v>251</v>
      </c>
      <c r="E96" s="10" t="s">
        <v>332</v>
      </c>
      <c r="F96" s="18">
        <v>40205</v>
      </c>
      <c r="G96" s="19">
        <v>39</v>
      </c>
      <c r="H96" s="10">
        <v>12</v>
      </c>
      <c r="I96" s="10">
        <v>115</v>
      </c>
      <c r="J96" s="10">
        <v>40</v>
      </c>
      <c r="K96" s="53">
        <f t="shared" si="2"/>
        <v>1.0256410256410255</v>
      </c>
      <c r="L96" s="90" t="s">
        <v>399</v>
      </c>
      <c r="M96" s="12"/>
    </row>
    <row r="97" spans="2:13" ht="20.25" customHeight="1">
      <c r="B97" s="8">
        <v>94</v>
      </c>
      <c r="C97" s="9" t="s">
        <v>14</v>
      </c>
      <c r="D97" s="10" t="s">
        <v>236</v>
      </c>
      <c r="E97" s="10" t="s">
        <v>320</v>
      </c>
      <c r="F97" s="18">
        <v>40191</v>
      </c>
      <c r="G97" s="19">
        <v>53</v>
      </c>
      <c r="H97" s="10">
        <v>113</v>
      </c>
      <c r="I97" s="10">
        <v>113</v>
      </c>
      <c r="J97" s="10">
        <v>47</v>
      </c>
      <c r="K97" s="53">
        <f t="shared" si="2"/>
        <v>0.8867924528301887</v>
      </c>
      <c r="L97" s="90"/>
      <c r="M97" s="12"/>
    </row>
    <row r="98" spans="2:13" ht="20.25" customHeight="1">
      <c r="B98" s="8">
        <v>95</v>
      </c>
      <c r="C98" s="9" t="s">
        <v>155</v>
      </c>
      <c r="D98" s="10" t="s">
        <v>240</v>
      </c>
      <c r="E98" s="10" t="s">
        <v>333</v>
      </c>
      <c r="F98" s="18">
        <v>40066</v>
      </c>
      <c r="G98" s="19">
        <v>178</v>
      </c>
      <c r="H98" s="10">
        <v>310</v>
      </c>
      <c r="I98" s="10">
        <v>108</v>
      </c>
      <c r="J98" s="10">
        <v>84</v>
      </c>
      <c r="K98" s="53">
        <f t="shared" si="2"/>
        <v>0.47191011235955055</v>
      </c>
      <c r="L98" s="90"/>
      <c r="M98" s="12"/>
    </row>
    <row r="99" spans="2:13" ht="20.25" customHeight="1">
      <c r="B99" s="8">
        <v>96</v>
      </c>
      <c r="C99" s="9" t="s">
        <v>40</v>
      </c>
      <c r="D99" s="10" t="s">
        <v>208</v>
      </c>
      <c r="E99" s="10" t="s">
        <v>318</v>
      </c>
      <c r="F99" s="18">
        <v>40010</v>
      </c>
      <c r="G99" s="19">
        <v>234</v>
      </c>
      <c r="H99" s="10">
        <v>14</v>
      </c>
      <c r="I99" s="10">
        <v>106</v>
      </c>
      <c r="J99" s="10">
        <v>26</v>
      </c>
      <c r="K99" s="53">
        <f t="shared" si="2"/>
        <v>0.1111111111111111</v>
      </c>
      <c r="L99" s="90" t="s">
        <v>41</v>
      </c>
      <c r="M99" s="12"/>
    </row>
    <row r="100" spans="2:13" ht="20.25" customHeight="1">
      <c r="B100" s="8">
        <v>97</v>
      </c>
      <c r="C100" s="9" t="s">
        <v>150</v>
      </c>
      <c r="D100" s="10" t="s">
        <v>151</v>
      </c>
      <c r="E100" s="10" t="s">
        <v>323</v>
      </c>
      <c r="F100" s="18">
        <v>40028</v>
      </c>
      <c r="G100" s="19">
        <v>216</v>
      </c>
      <c r="H100" s="10">
        <v>131</v>
      </c>
      <c r="I100" s="10">
        <v>100</v>
      </c>
      <c r="J100" s="10">
        <v>9</v>
      </c>
      <c r="K100" s="53">
        <f t="shared" ref="K100:K131" si="3">J100/G100</f>
        <v>4.1666666666666664E-2</v>
      </c>
      <c r="L100" s="90" t="s">
        <v>152</v>
      </c>
      <c r="M100" s="12"/>
    </row>
    <row r="101" spans="2:13" ht="20.25" customHeight="1">
      <c r="B101" s="8">
        <v>98</v>
      </c>
      <c r="C101" s="9" t="s">
        <v>96</v>
      </c>
      <c r="D101" s="17" t="s">
        <v>246</v>
      </c>
      <c r="E101" s="10" t="s">
        <v>318</v>
      </c>
      <c r="F101" s="18">
        <v>39965</v>
      </c>
      <c r="G101" s="19">
        <v>279</v>
      </c>
      <c r="H101" s="10">
        <v>1</v>
      </c>
      <c r="I101" s="10">
        <v>92</v>
      </c>
      <c r="J101" s="10">
        <v>1719</v>
      </c>
      <c r="K101" s="53">
        <f t="shared" si="3"/>
        <v>6.161290322580645</v>
      </c>
      <c r="L101" s="90"/>
      <c r="M101" s="12"/>
    </row>
    <row r="102" spans="2:13" ht="20.25" customHeight="1">
      <c r="B102" s="8">
        <v>99</v>
      </c>
      <c r="C102" s="9" t="s">
        <v>101</v>
      </c>
      <c r="D102" s="17" t="s">
        <v>211</v>
      </c>
      <c r="E102" s="10" t="s">
        <v>319</v>
      </c>
      <c r="F102" s="18">
        <v>40017</v>
      </c>
      <c r="G102" s="19">
        <v>227</v>
      </c>
      <c r="H102" s="10">
        <v>65</v>
      </c>
      <c r="I102" s="10">
        <v>91</v>
      </c>
      <c r="J102" s="10">
        <v>60</v>
      </c>
      <c r="K102" s="53">
        <f t="shared" si="3"/>
        <v>0.26431718061674009</v>
      </c>
      <c r="L102" s="90" t="s">
        <v>102</v>
      </c>
      <c r="M102" s="12"/>
    </row>
    <row r="103" spans="2:13" ht="20.25" customHeight="1">
      <c r="B103" s="8">
        <v>100</v>
      </c>
      <c r="C103" s="9" t="s">
        <v>23</v>
      </c>
      <c r="D103" s="10" t="s">
        <v>238</v>
      </c>
      <c r="E103" s="10" t="s">
        <v>317</v>
      </c>
      <c r="F103" s="18">
        <v>39985</v>
      </c>
      <c r="G103" s="19">
        <v>259</v>
      </c>
      <c r="H103" s="10">
        <v>84</v>
      </c>
      <c r="I103" s="10">
        <v>91</v>
      </c>
      <c r="J103" s="10">
        <v>167</v>
      </c>
      <c r="K103" s="53">
        <f t="shared" si="3"/>
        <v>0.64478764478764483</v>
      </c>
      <c r="L103" s="90" t="s">
        <v>24</v>
      </c>
      <c r="M103" s="12"/>
    </row>
    <row r="104" spans="2:13" ht="20.25" customHeight="1">
      <c r="B104" s="8">
        <v>101</v>
      </c>
      <c r="C104" s="9" t="s">
        <v>278</v>
      </c>
      <c r="D104" s="10" t="s">
        <v>291</v>
      </c>
      <c r="E104" s="10" t="s">
        <v>317</v>
      </c>
      <c r="F104" s="18">
        <v>40061</v>
      </c>
      <c r="G104" s="10">
        <v>183</v>
      </c>
      <c r="H104" s="10">
        <v>49</v>
      </c>
      <c r="I104" s="10">
        <v>90</v>
      </c>
      <c r="J104" s="10">
        <v>32</v>
      </c>
      <c r="K104" s="53">
        <f t="shared" si="3"/>
        <v>0.17486338797814208</v>
      </c>
      <c r="L104" s="90" t="s">
        <v>282</v>
      </c>
      <c r="M104" s="12"/>
    </row>
    <row r="105" spans="2:13" ht="20.25" customHeight="1">
      <c r="B105" s="8">
        <v>102</v>
      </c>
      <c r="C105" s="9" t="s">
        <v>29</v>
      </c>
      <c r="D105" s="10" t="s">
        <v>206</v>
      </c>
      <c r="E105" s="10" t="s">
        <v>318</v>
      </c>
      <c r="F105" s="18">
        <v>40001</v>
      </c>
      <c r="G105" s="19">
        <v>243</v>
      </c>
      <c r="H105" s="10">
        <v>12</v>
      </c>
      <c r="I105" s="10">
        <v>90</v>
      </c>
      <c r="J105" s="10">
        <v>273</v>
      </c>
      <c r="K105" s="53">
        <f t="shared" si="3"/>
        <v>1.1234567901234569</v>
      </c>
      <c r="L105" s="90" t="s">
        <v>30</v>
      </c>
      <c r="M105" s="12"/>
    </row>
    <row r="106" spans="2:13" ht="20.25" customHeight="1">
      <c r="B106" s="8">
        <v>103</v>
      </c>
      <c r="C106" s="9" t="s">
        <v>44</v>
      </c>
      <c r="D106" s="10" t="s">
        <v>208</v>
      </c>
      <c r="E106" s="10" t="s">
        <v>318</v>
      </c>
      <c r="F106" s="18">
        <v>39671</v>
      </c>
      <c r="G106" s="19">
        <v>573</v>
      </c>
      <c r="H106" s="10">
        <v>5</v>
      </c>
      <c r="I106" s="10">
        <v>84</v>
      </c>
      <c r="J106" s="10">
        <v>3195</v>
      </c>
      <c r="K106" s="53">
        <f t="shared" si="3"/>
        <v>5.5759162303664924</v>
      </c>
      <c r="L106" s="90" t="s">
        <v>45</v>
      </c>
      <c r="M106" s="12"/>
    </row>
    <row r="107" spans="2:13" ht="20.25" customHeight="1">
      <c r="B107" s="8">
        <v>104</v>
      </c>
      <c r="C107" s="60" t="s">
        <v>31</v>
      </c>
      <c r="D107" s="17" t="s">
        <v>32</v>
      </c>
      <c r="E107" s="10" t="s">
        <v>325</v>
      </c>
      <c r="F107" s="61">
        <v>40186</v>
      </c>
      <c r="G107" s="62">
        <v>58</v>
      </c>
      <c r="H107" s="17">
        <v>22</v>
      </c>
      <c r="I107" s="17">
        <v>75</v>
      </c>
      <c r="J107" s="17">
        <v>52</v>
      </c>
      <c r="K107" s="63">
        <f t="shared" si="3"/>
        <v>0.89655172413793105</v>
      </c>
      <c r="L107" s="91" t="s">
        <v>400</v>
      </c>
      <c r="M107" s="64"/>
    </row>
    <row r="108" spans="2:13" ht="20.25" customHeight="1">
      <c r="B108" s="56">
        <v>105</v>
      </c>
      <c r="C108" s="16" t="s">
        <v>112</v>
      </c>
      <c r="D108" s="17" t="s">
        <v>247</v>
      </c>
      <c r="E108" s="10" t="s">
        <v>323</v>
      </c>
      <c r="F108" s="18">
        <v>40190</v>
      </c>
      <c r="G108" s="19">
        <v>54</v>
      </c>
      <c r="H108" s="10">
        <v>122</v>
      </c>
      <c r="I108" s="10">
        <v>68</v>
      </c>
      <c r="J108" s="10">
        <v>40</v>
      </c>
      <c r="K108" s="65">
        <f t="shared" si="3"/>
        <v>0.7407407407407407</v>
      </c>
      <c r="L108" s="90" t="s">
        <v>113</v>
      </c>
      <c r="M108" s="12"/>
    </row>
    <row r="109" spans="2:13" ht="20.25" customHeight="1">
      <c r="B109" s="8">
        <v>106</v>
      </c>
      <c r="C109" s="16" t="s">
        <v>260</v>
      </c>
      <c r="D109" s="17" t="s">
        <v>291</v>
      </c>
      <c r="E109" s="10" t="s">
        <v>317</v>
      </c>
      <c r="F109" s="18">
        <v>40001</v>
      </c>
      <c r="G109" s="10">
        <v>243</v>
      </c>
      <c r="H109" s="10">
        <v>8</v>
      </c>
      <c r="I109" s="10">
        <v>67</v>
      </c>
      <c r="J109" s="10">
        <v>67</v>
      </c>
      <c r="K109" s="65">
        <f t="shared" si="3"/>
        <v>0.27572016460905352</v>
      </c>
      <c r="L109" s="90" t="s">
        <v>290</v>
      </c>
      <c r="M109" s="12"/>
    </row>
    <row r="110" spans="2:13" ht="20.25" customHeight="1">
      <c r="B110" s="8">
        <v>107</v>
      </c>
      <c r="C110" s="16" t="s">
        <v>46</v>
      </c>
      <c r="D110" s="17" t="s">
        <v>208</v>
      </c>
      <c r="E110" s="7" t="s">
        <v>318</v>
      </c>
      <c r="F110" s="18">
        <v>39993</v>
      </c>
      <c r="G110" s="19">
        <v>251</v>
      </c>
      <c r="H110" s="10">
        <v>0</v>
      </c>
      <c r="I110" s="10">
        <v>64</v>
      </c>
      <c r="J110" s="10">
        <v>11167</v>
      </c>
      <c r="K110" s="65">
        <f t="shared" si="3"/>
        <v>44.490039840637451</v>
      </c>
      <c r="L110" s="90" t="s">
        <v>407</v>
      </c>
      <c r="M110" s="12"/>
    </row>
    <row r="111" spans="2:13" ht="20.25" customHeight="1">
      <c r="B111" s="8">
        <v>108</v>
      </c>
      <c r="C111" s="16" t="s">
        <v>104</v>
      </c>
      <c r="D111" s="17" t="s">
        <v>240</v>
      </c>
      <c r="E111" s="10" t="s">
        <v>328</v>
      </c>
      <c r="F111" s="18">
        <v>40085</v>
      </c>
      <c r="G111" s="19">
        <v>159</v>
      </c>
      <c r="H111" s="10">
        <v>18</v>
      </c>
      <c r="I111" s="10">
        <v>54</v>
      </c>
      <c r="J111" s="10">
        <v>35</v>
      </c>
      <c r="K111" s="65">
        <f t="shared" si="3"/>
        <v>0.22012578616352202</v>
      </c>
      <c r="L111" s="90" t="s">
        <v>105</v>
      </c>
      <c r="M111" s="12"/>
    </row>
    <row r="112" spans="2:13" ht="20.25" customHeight="1">
      <c r="B112" s="8">
        <v>109</v>
      </c>
      <c r="C112" s="16" t="s">
        <v>6</v>
      </c>
      <c r="D112" s="17" t="s">
        <v>202</v>
      </c>
      <c r="E112" s="10" t="s">
        <v>322</v>
      </c>
      <c r="F112" s="18">
        <v>40220</v>
      </c>
      <c r="G112" s="19">
        <v>24</v>
      </c>
      <c r="H112" s="10">
        <v>11</v>
      </c>
      <c r="I112" s="10">
        <v>53</v>
      </c>
      <c r="J112" s="10">
        <v>27</v>
      </c>
      <c r="K112" s="65">
        <f t="shared" si="3"/>
        <v>1.125</v>
      </c>
      <c r="L112" s="90" t="s">
        <v>398</v>
      </c>
      <c r="M112" s="12"/>
    </row>
    <row r="113" spans="2:13" ht="20.25" customHeight="1">
      <c r="B113" s="56">
        <v>110</v>
      </c>
      <c r="C113" s="16" t="s">
        <v>272</v>
      </c>
      <c r="D113" s="58" t="s">
        <v>285</v>
      </c>
      <c r="E113" s="58" t="s">
        <v>325</v>
      </c>
      <c r="F113" s="66">
        <v>40086</v>
      </c>
      <c r="G113" s="58">
        <v>158</v>
      </c>
      <c r="H113" s="58">
        <v>14</v>
      </c>
      <c r="I113" s="58">
        <v>52</v>
      </c>
      <c r="J113" s="58">
        <v>26</v>
      </c>
      <c r="K113" s="67">
        <f t="shared" si="3"/>
        <v>0.16455696202531644</v>
      </c>
      <c r="L113" s="90" t="s">
        <v>304</v>
      </c>
      <c r="M113" s="59"/>
    </row>
    <row r="114" spans="2:13">
      <c r="B114" s="8">
        <v>111</v>
      </c>
      <c r="C114" s="16" t="s">
        <v>281</v>
      </c>
      <c r="D114" s="10" t="s">
        <v>219</v>
      </c>
      <c r="E114" s="10" t="s">
        <v>328</v>
      </c>
      <c r="F114" s="18">
        <v>40143</v>
      </c>
      <c r="G114" s="19">
        <v>101</v>
      </c>
      <c r="H114" s="10">
        <v>0</v>
      </c>
      <c r="I114" s="10">
        <v>50</v>
      </c>
      <c r="J114" s="10">
        <v>16</v>
      </c>
      <c r="K114" s="65">
        <f t="shared" si="3"/>
        <v>0.15841584158415842</v>
      </c>
      <c r="L114" s="90" t="s">
        <v>103</v>
      </c>
      <c r="M114" s="12"/>
    </row>
    <row r="115" spans="2:13">
      <c r="B115" s="8">
        <v>112</v>
      </c>
      <c r="C115" s="16" t="s">
        <v>261</v>
      </c>
      <c r="D115" s="10" t="s">
        <v>291</v>
      </c>
      <c r="E115" s="10" t="s">
        <v>317</v>
      </c>
      <c r="F115" s="18">
        <v>40185</v>
      </c>
      <c r="G115" s="10">
        <v>59</v>
      </c>
      <c r="H115" s="10">
        <v>38</v>
      </c>
      <c r="I115" s="10">
        <v>47</v>
      </c>
      <c r="J115" s="10">
        <v>73</v>
      </c>
      <c r="K115" s="65">
        <f t="shared" si="3"/>
        <v>1.2372881355932204</v>
      </c>
      <c r="L115" s="90" t="s">
        <v>292</v>
      </c>
      <c r="M115" s="12"/>
    </row>
    <row r="116" spans="2:13" ht="20.25" customHeight="1">
      <c r="B116" s="8">
        <v>113</v>
      </c>
      <c r="C116" s="16" t="s">
        <v>66</v>
      </c>
      <c r="D116" s="17" t="s">
        <v>329</v>
      </c>
      <c r="E116" s="15" t="s">
        <v>325</v>
      </c>
      <c r="F116" s="18">
        <v>40148</v>
      </c>
      <c r="G116" s="19">
        <v>96</v>
      </c>
      <c r="H116" s="10">
        <v>46</v>
      </c>
      <c r="I116" s="10">
        <v>46</v>
      </c>
      <c r="J116" s="10">
        <v>93</v>
      </c>
      <c r="K116" s="65">
        <f t="shared" si="3"/>
        <v>0.96875</v>
      </c>
      <c r="L116" s="90" t="s">
        <v>67</v>
      </c>
      <c r="M116" s="12"/>
    </row>
    <row r="117" spans="2:13" ht="20.25" customHeight="1">
      <c r="B117" s="8">
        <v>114</v>
      </c>
      <c r="C117" s="16" t="s">
        <v>262</v>
      </c>
      <c r="D117" s="17" t="s">
        <v>291</v>
      </c>
      <c r="E117" s="10" t="s">
        <v>317</v>
      </c>
      <c r="F117" s="18">
        <v>40092</v>
      </c>
      <c r="G117" s="10">
        <v>152</v>
      </c>
      <c r="H117" s="10">
        <v>34</v>
      </c>
      <c r="I117" s="10">
        <v>46</v>
      </c>
      <c r="J117" s="10">
        <v>41</v>
      </c>
      <c r="K117" s="65">
        <f t="shared" si="3"/>
        <v>0.26973684210526316</v>
      </c>
      <c r="L117" s="90" t="s">
        <v>293</v>
      </c>
      <c r="M117" s="12"/>
    </row>
    <row r="118" spans="2:13" ht="20.25" customHeight="1">
      <c r="B118" s="56">
        <v>115</v>
      </c>
      <c r="C118" s="16" t="s">
        <v>267</v>
      </c>
      <c r="D118" s="58" t="s">
        <v>298</v>
      </c>
      <c r="E118" s="74" t="s">
        <v>331</v>
      </c>
      <c r="F118" s="66">
        <v>40219</v>
      </c>
      <c r="G118" s="58">
        <v>25</v>
      </c>
      <c r="H118" s="58">
        <v>7</v>
      </c>
      <c r="I118" s="58">
        <v>45</v>
      </c>
      <c r="J118" s="58">
        <v>8</v>
      </c>
      <c r="K118" s="67">
        <f t="shared" si="3"/>
        <v>0.32</v>
      </c>
      <c r="L118" s="90" t="s">
        <v>296</v>
      </c>
      <c r="M118" s="12" t="s">
        <v>157</v>
      </c>
    </row>
    <row r="119" spans="2:13" ht="19.5" customHeight="1">
      <c r="B119" s="8">
        <v>116</v>
      </c>
      <c r="C119" s="16" t="s">
        <v>406</v>
      </c>
      <c r="D119" s="10" t="s">
        <v>208</v>
      </c>
      <c r="E119" s="10" t="s">
        <v>318</v>
      </c>
      <c r="F119" s="18">
        <v>39995</v>
      </c>
      <c r="G119" s="19">
        <v>249</v>
      </c>
      <c r="H119" s="10">
        <v>7</v>
      </c>
      <c r="I119" s="10">
        <v>37</v>
      </c>
      <c r="J119" s="10">
        <v>1</v>
      </c>
      <c r="K119" s="65">
        <f t="shared" si="3"/>
        <v>4.0160642570281121E-3</v>
      </c>
      <c r="L119" s="90"/>
      <c r="M119" s="12"/>
    </row>
    <row r="120" spans="2:13" ht="19.5" customHeight="1">
      <c r="B120" s="8">
        <v>117</v>
      </c>
      <c r="C120" s="16" t="s">
        <v>274</v>
      </c>
      <c r="D120" s="58" t="s">
        <v>289</v>
      </c>
      <c r="E120" s="58" t="s">
        <v>330</v>
      </c>
      <c r="F120" s="66">
        <v>40219</v>
      </c>
      <c r="G120" s="58">
        <v>25</v>
      </c>
      <c r="H120" s="58">
        <v>4</v>
      </c>
      <c r="I120" s="58">
        <v>22</v>
      </c>
      <c r="J120" s="58">
        <v>0</v>
      </c>
      <c r="K120" s="67">
        <f t="shared" si="3"/>
        <v>0</v>
      </c>
      <c r="L120" s="90" t="s">
        <v>302</v>
      </c>
      <c r="M120" s="59"/>
    </row>
    <row r="121" spans="2:13" ht="19.5" customHeight="1">
      <c r="B121" s="8">
        <v>118</v>
      </c>
      <c r="C121" s="16" t="s">
        <v>25</v>
      </c>
      <c r="D121" s="10" t="s">
        <v>26</v>
      </c>
      <c r="E121" s="10" t="s">
        <v>318</v>
      </c>
      <c r="F121" s="18">
        <v>40085</v>
      </c>
      <c r="G121" s="19">
        <v>159</v>
      </c>
      <c r="H121" s="10">
        <v>16</v>
      </c>
      <c r="I121" s="10">
        <v>20</v>
      </c>
      <c r="J121" s="10">
        <v>58</v>
      </c>
      <c r="K121" s="65">
        <f t="shared" si="3"/>
        <v>0.36477987421383645</v>
      </c>
      <c r="L121" s="90"/>
      <c r="M121" s="12"/>
    </row>
    <row r="122" spans="2:13" ht="19.5" customHeight="1">
      <c r="B122" s="8">
        <v>119</v>
      </c>
      <c r="C122" s="16" t="s">
        <v>27</v>
      </c>
      <c r="D122" s="10" t="s">
        <v>206</v>
      </c>
      <c r="E122" s="10" t="s">
        <v>318</v>
      </c>
      <c r="F122" s="18">
        <v>39987</v>
      </c>
      <c r="G122" s="19">
        <v>257</v>
      </c>
      <c r="H122" s="10">
        <v>3</v>
      </c>
      <c r="I122" s="10">
        <v>20</v>
      </c>
      <c r="J122" s="10">
        <v>48</v>
      </c>
      <c r="K122" s="65">
        <f t="shared" si="3"/>
        <v>0.1867704280155642</v>
      </c>
      <c r="L122" s="90" t="s">
        <v>28</v>
      </c>
      <c r="M122" s="12"/>
    </row>
    <row r="123" spans="2:13" ht="19.5" customHeight="1">
      <c r="B123" s="56">
        <v>120</v>
      </c>
      <c r="C123" s="169" t="s">
        <v>263</v>
      </c>
      <c r="D123" s="10" t="s">
        <v>291</v>
      </c>
      <c r="E123" s="10" t="s">
        <v>317</v>
      </c>
      <c r="F123" s="66">
        <v>40226</v>
      </c>
      <c r="G123" s="58">
        <v>18</v>
      </c>
      <c r="H123" s="58">
        <v>4</v>
      </c>
      <c r="I123" s="58">
        <v>10</v>
      </c>
      <c r="J123" s="58">
        <v>10</v>
      </c>
      <c r="K123" s="67">
        <f t="shared" si="3"/>
        <v>0.55555555555555558</v>
      </c>
      <c r="L123" s="90" t="s">
        <v>294</v>
      </c>
      <c r="M123" s="12" t="s">
        <v>163</v>
      </c>
    </row>
    <row r="124" spans="2:13" ht="19.5" customHeight="1">
      <c r="B124" s="8">
        <v>121</v>
      </c>
      <c r="C124" s="16" t="s">
        <v>17</v>
      </c>
      <c r="D124" s="10" t="s">
        <v>205</v>
      </c>
      <c r="E124" s="10" t="s">
        <v>317</v>
      </c>
      <c r="F124" s="18">
        <v>40191</v>
      </c>
      <c r="G124" s="19">
        <v>53</v>
      </c>
      <c r="H124" s="10">
        <v>0</v>
      </c>
      <c r="I124" s="10">
        <v>7</v>
      </c>
      <c r="J124" s="10">
        <v>74</v>
      </c>
      <c r="K124" s="65">
        <f t="shared" si="3"/>
        <v>1.3962264150943395</v>
      </c>
      <c r="L124" s="90" t="s">
        <v>18</v>
      </c>
      <c r="M124" s="12"/>
    </row>
    <row r="125" spans="2:13" ht="19.5" customHeight="1" thickBot="1">
      <c r="B125" s="14">
        <v>122</v>
      </c>
      <c r="C125" s="16" t="s">
        <v>185</v>
      </c>
      <c r="D125" s="10" t="s">
        <v>336</v>
      </c>
      <c r="E125" s="10" t="s">
        <v>328</v>
      </c>
      <c r="F125" s="18">
        <v>40050</v>
      </c>
      <c r="G125" s="19">
        <v>194</v>
      </c>
      <c r="H125" s="10">
        <v>68</v>
      </c>
      <c r="I125" s="10">
        <v>1</v>
      </c>
      <c r="J125" s="10">
        <v>0</v>
      </c>
      <c r="K125" s="65">
        <f t="shared" si="3"/>
        <v>0</v>
      </c>
      <c r="L125" s="90"/>
      <c r="M125" s="12"/>
    </row>
    <row r="126" spans="2:13">
      <c r="G126" s="71"/>
      <c r="H126" s="71"/>
      <c r="I126" s="71"/>
      <c r="J126" s="71"/>
      <c r="K126" s="71"/>
    </row>
    <row r="127" spans="2:13">
      <c r="B127" s="159" t="s">
        <v>410</v>
      </c>
    </row>
  </sheetData>
  <autoFilter ref="C3:M107">
    <filterColumn colId="7"/>
    <sortState ref="C4:M125">
      <sortCondition descending="1" ref="I3:I107"/>
    </sortState>
  </autoFilter>
  <phoneticPr fontId="1" type="noConversion"/>
  <pageMargins left="0.7" right="0.7" top="0.75" bottom="0.75" header="0.3" footer="0.3"/>
  <pageSetup paperSize="9" scale="27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114"/>
  <sheetViews>
    <sheetView view="pageBreakPreview" zoomScale="90" zoomScaleNormal="100" zoomScaleSheetLayoutView="90" workbookViewId="0">
      <pane ySplit="4" topLeftCell="A5" activePane="bottomLeft" state="frozen"/>
      <selection pane="bottomLeft"/>
    </sheetView>
  </sheetViews>
  <sheetFormatPr defaultRowHeight="16.5"/>
  <cols>
    <col min="1" max="1" width="9" style="1"/>
    <col min="2" max="2" width="7.25" style="1" customWidth="1"/>
    <col min="3" max="7" width="9.875" style="1" customWidth="1"/>
    <col min="8" max="8" width="5.5" style="1" customWidth="1"/>
    <col min="9" max="9" width="5.75" style="1" customWidth="1"/>
    <col min="10" max="10" width="7.875" style="1" customWidth="1"/>
    <col min="11" max="15" width="9.875" style="1" customWidth="1"/>
    <col min="16" max="17" width="5.375" style="1" customWidth="1"/>
    <col min="18" max="22" width="9" style="1"/>
    <col min="23" max="23" width="9.875" style="1" customWidth="1"/>
    <col min="24" max="25" width="5.625" style="1" customWidth="1"/>
    <col min="26" max="16384" width="9" style="1"/>
  </cols>
  <sheetData>
    <row r="2" spans="2:23" ht="17.25">
      <c r="B2" s="128" t="s">
        <v>374</v>
      </c>
      <c r="J2" s="128" t="s">
        <v>379</v>
      </c>
      <c r="R2" s="128" t="s">
        <v>354</v>
      </c>
    </row>
    <row r="3" spans="2:23" ht="17.25" thickBot="1"/>
    <row r="4" spans="2:23" ht="17.25" thickBot="1">
      <c r="B4" s="4" t="s">
        <v>228</v>
      </c>
      <c r="C4" s="4" t="s">
        <v>213</v>
      </c>
      <c r="D4" s="4" t="s">
        <v>1</v>
      </c>
      <c r="E4" s="4" t="s">
        <v>2</v>
      </c>
      <c r="F4" s="4" t="s">
        <v>3</v>
      </c>
      <c r="G4" s="4" t="s">
        <v>259</v>
      </c>
      <c r="H4" s="143"/>
      <c r="J4" s="4" t="s">
        <v>228</v>
      </c>
      <c r="K4" s="4" t="s">
        <v>213</v>
      </c>
      <c r="L4" s="4" t="s">
        <v>1</v>
      </c>
      <c r="M4" s="4" t="s">
        <v>2</v>
      </c>
      <c r="N4" s="4" t="s">
        <v>3</v>
      </c>
      <c r="O4" s="4" t="s">
        <v>259</v>
      </c>
      <c r="P4" s="143"/>
      <c r="R4" s="4" t="s">
        <v>228</v>
      </c>
      <c r="S4" s="4" t="s">
        <v>213</v>
      </c>
      <c r="T4" s="4" t="s">
        <v>1</v>
      </c>
      <c r="U4" s="4" t="s">
        <v>2</v>
      </c>
      <c r="V4" s="4" t="s">
        <v>3</v>
      </c>
      <c r="W4" s="4" t="s">
        <v>259</v>
      </c>
    </row>
    <row r="5" spans="2:23" ht="17.25" thickTop="1">
      <c r="B5" s="125">
        <v>1</v>
      </c>
      <c r="C5" s="58">
        <v>10</v>
      </c>
      <c r="D5" s="58">
        <v>899</v>
      </c>
      <c r="E5" s="58">
        <v>912</v>
      </c>
      <c r="F5" s="58">
        <v>505</v>
      </c>
      <c r="G5" s="70">
        <f t="shared" ref="G5:G36" si="0">F5/C5</f>
        <v>50.5</v>
      </c>
      <c r="H5" s="139"/>
      <c r="J5" s="125">
        <v>1</v>
      </c>
      <c r="K5" s="58">
        <v>158</v>
      </c>
      <c r="L5" s="58">
        <v>631</v>
      </c>
      <c r="M5" s="58">
        <v>421</v>
      </c>
      <c r="N5" s="58">
        <v>223</v>
      </c>
      <c r="O5" s="70">
        <f t="shared" ref="O5:O36" si="1">N5/K5</f>
        <v>1.4113924050632911</v>
      </c>
      <c r="P5" s="139"/>
      <c r="R5" s="125">
        <v>1</v>
      </c>
      <c r="S5" s="58">
        <v>249</v>
      </c>
      <c r="T5" s="58">
        <v>37</v>
      </c>
      <c r="U5" s="58">
        <v>20841</v>
      </c>
      <c r="V5" s="58">
        <v>267</v>
      </c>
      <c r="W5" s="70">
        <f t="shared" ref="W5:W37" si="2">V5/S5</f>
        <v>1.072289156626506</v>
      </c>
    </row>
    <row r="6" spans="2:23">
      <c r="B6" s="125">
        <v>2</v>
      </c>
      <c r="C6" s="58">
        <v>18</v>
      </c>
      <c r="D6" s="58">
        <v>4</v>
      </c>
      <c r="E6" s="58">
        <v>10</v>
      </c>
      <c r="F6" s="58">
        <v>10</v>
      </c>
      <c r="G6" s="70">
        <f t="shared" si="0"/>
        <v>0.55555555555555558</v>
      </c>
      <c r="H6" s="139"/>
      <c r="J6" s="125">
        <v>2</v>
      </c>
      <c r="K6" s="58">
        <v>158</v>
      </c>
      <c r="L6" s="58">
        <v>14</v>
      </c>
      <c r="M6" s="58">
        <v>52</v>
      </c>
      <c r="N6" s="58">
        <v>26</v>
      </c>
      <c r="O6" s="70">
        <f t="shared" si="1"/>
        <v>0.16455696202531644</v>
      </c>
      <c r="P6" s="139"/>
      <c r="R6" s="125">
        <v>2</v>
      </c>
      <c r="S6" s="58">
        <v>248</v>
      </c>
      <c r="T6" s="58">
        <v>15</v>
      </c>
      <c r="U6" s="58">
        <v>14945</v>
      </c>
      <c r="V6" s="58">
        <v>12089</v>
      </c>
      <c r="W6" s="70">
        <f t="shared" si="2"/>
        <v>48.74596774193548</v>
      </c>
    </row>
    <row r="7" spans="2:23">
      <c r="B7" s="126">
        <v>3</v>
      </c>
      <c r="C7" s="19">
        <v>24</v>
      </c>
      <c r="D7" s="10">
        <v>11</v>
      </c>
      <c r="E7" s="10">
        <v>53</v>
      </c>
      <c r="F7" s="10">
        <v>27</v>
      </c>
      <c r="G7" s="53">
        <f t="shared" si="0"/>
        <v>1.125</v>
      </c>
      <c r="H7" s="81"/>
      <c r="J7" s="126">
        <v>3</v>
      </c>
      <c r="K7" s="19">
        <v>159</v>
      </c>
      <c r="L7" s="10">
        <v>18</v>
      </c>
      <c r="M7" s="10">
        <v>54</v>
      </c>
      <c r="N7" s="10">
        <v>35</v>
      </c>
      <c r="O7" s="53">
        <f t="shared" si="1"/>
        <v>0.22012578616352202</v>
      </c>
      <c r="P7" s="81"/>
      <c r="R7" s="126">
        <v>3</v>
      </c>
      <c r="S7" s="19">
        <v>53</v>
      </c>
      <c r="T7" s="10">
        <v>5591</v>
      </c>
      <c r="U7" s="10">
        <v>6827</v>
      </c>
      <c r="V7" s="10">
        <v>3027</v>
      </c>
      <c r="W7" s="53">
        <f t="shared" si="2"/>
        <v>57.113207547169814</v>
      </c>
    </row>
    <row r="8" spans="2:23">
      <c r="B8" s="126">
        <v>4</v>
      </c>
      <c r="C8" s="19">
        <v>25</v>
      </c>
      <c r="D8" s="10">
        <v>11</v>
      </c>
      <c r="E8" s="10">
        <v>194</v>
      </c>
      <c r="F8" s="10">
        <v>74</v>
      </c>
      <c r="G8" s="53">
        <f t="shared" si="0"/>
        <v>2.96</v>
      </c>
      <c r="H8" s="81"/>
      <c r="J8" s="126">
        <v>4</v>
      </c>
      <c r="K8" s="19">
        <v>159</v>
      </c>
      <c r="L8" s="10">
        <v>16</v>
      </c>
      <c r="M8" s="10">
        <v>20</v>
      </c>
      <c r="N8" s="10">
        <v>58</v>
      </c>
      <c r="O8" s="53">
        <f t="shared" si="1"/>
        <v>0.36477987421383645</v>
      </c>
      <c r="P8" s="81"/>
      <c r="R8" s="126">
        <v>4</v>
      </c>
      <c r="S8" s="19">
        <v>110</v>
      </c>
      <c r="T8" s="10">
        <v>4</v>
      </c>
      <c r="U8" s="10">
        <v>5852</v>
      </c>
      <c r="V8" s="10">
        <v>749</v>
      </c>
      <c r="W8" s="53">
        <f t="shared" si="2"/>
        <v>6.8090909090909095</v>
      </c>
    </row>
    <row r="9" spans="2:23">
      <c r="B9" s="125">
        <v>5</v>
      </c>
      <c r="C9" s="58">
        <v>25</v>
      </c>
      <c r="D9" s="58">
        <v>7</v>
      </c>
      <c r="E9" s="58">
        <v>45</v>
      </c>
      <c r="F9" s="58">
        <v>8</v>
      </c>
      <c r="G9" s="70">
        <f t="shared" si="0"/>
        <v>0.32</v>
      </c>
      <c r="H9" s="139"/>
      <c r="J9" s="125">
        <v>5</v>
      </c>
      <c r="K9" s="58">
        <v>160</v>
      </c>
      <c r="L9" s="58">
        <v>8</v>
      </c>
      <c r="M9" s="58">
        <v>453</v>
      </c>
      <c r="N9" s="58">
        <v>36</v>
      </c>
      <c r="O9" s="70">
        <f t="shared" si="1"/>
        <v>0.22500000000000001</v>
      </c>
      <c r="P9" s="139"/>
      <c r="R9" s="125">
        <v>5</v>
      </c>
      <c r="S9" s="58">
        <v>366</v>
      </c>
      <c r="T9" s="58">
        <v>3066</v>
      </c>
      <c r="U9" s="58">
        <v>4423</v>
      </c>
      <c r="V9" s="58">
        <v>629</v>
      </c>
      <c r="W9" s="70">
        <f t="shared" si="2"/>
        <v>1.7185792349726776</v>
      </c>
    </row>
    <row r="10" spans="2:23">
      <c r="B10" s="125">
        <v>6</v>
      </c>
      <c r="C10" s="58">
        <v>25</v>
      </c>
      <c r="D10" s="58">
        <v>4</v>
      </c>
      <c r="E10" s="58">
        <v>22</v>
      </c>
      <c r="F10" s="58">
        <v>0</v>
      </c>
      <c r="G10" s="70">
        <f t="shared" si="0"/>
        <v>0</v>
      </c>
      <c r="H10" s="139"/>
      <c r="J10" s="125">
        <v>6</v>
      </c>
      <c r="K10" s="58">
        <v>170</v>
      </c>
      <c r="L10" s="58">
        <v>175</v>
      </c>
      <c r="M10" s="58">
        <v>544</v>
      </c>
      <c r="N10" s="58">
        <v>362</v>
      </c>
      <c r="O10" s="70">
        <f t="shared" si="1"/>
        <v>2.1294117647058823</v>
      </c>
      <c r="P10" s="139"/>
      <c r="R10" s="125">
        <v>6</v>
      </c>
      <c r="S10" s="58">
        <v>362</v>
      </c>
      <c r="T10" s="58">
        <v>11</v>
      </c>
      <c r="U10" s="58">
        <v>4328</v>
      </c>
      <c r="V10" s="58">
        <v>1113</v>
      </c>
      <c r="W10" s="70">
        <f t="shared" si="2"/>
        <v>3.0745856353591159</v>
      </c>
    </row>
    <row r="11" spans="2:23">
      <c r="B11" s="126">
        <v>7</v>
      </c>
      <c r="C11" s="19">
        <v>30</v>
      </c>
      <c r="D11" s="10">
        <v>783</v>
      </c>
      <c r="E11" s="10">
        <v>438</v>
      </c>
      <c r="F11" s="10">
        <v>369</v>
      </c>
      <c r="G11" s="53">
        <f t="shared" si="0"/>
        <v>12.3</v>
      </c>
      <c r="H11" s="81"/>
      <c r="J11" s="126">
        <v>7</v>
      </c>
      <c r="K11" s="19">
        <v>171</v>
      </c>
      <c r="L11" s="10">
        <v>274</v>
      </c>
      <c r="M11" s="10">
        <v>3727</v>
      </c>
      <c r="N11" s="10">
        <v>3685</v>
      </c>
      <c r="O11" s="53">
        <f t="shared" si="1"/>
        <v>21.549707602339183</v>
      </c>
      <c r="P11" s="81"/>
      <c r="R11" s="126">
        <v>7</v>
      </c>
      <c r="S11" s="19">
        <v>256</v>
      </c>
      <c r="T11" s="10">
        <v>490</v>
      </c>
      <c r="U11" s="10">
        <v>4091</v>
      </c>
      <c r="V11" s="10">
        <v>255</v>
      </c>
      <c r="W11" s="53">
        <f t="shared" si="2"/>
        <v>0.99609375</v>
      </c>
    </row>
    <row r="12" spans="2:23">
      <c r="B12" s="126">
        <v>8</v>
      </c>
      <c r="C12" s="19">
        <v>31</v>
      </c>
      <c r="D12" s="10">
        <v>69</v>
      </c>
      <c r="E12" s="10">
        <v>386</v>
      </c>
      <c r="F12" s="10">
        <v>535</v>
      </c>
      <c r="G12" s="53">
        <f t="shared" si="0"/>
        <v>17.258064516129032</v>
      </c>
      <c r="H12" s="81"/>
      <c r="J12" s="126">
        <v>8</v>
      </c>
      <c r="K12" s="19">
        <v>173</v>
      </c>
      <c r="L12" s="10">
        <v>568</v>
      </c>
      <c r="M12" s="10">
        <v>359</v>
      </c>
      <c r="N12" s="10">
        <v>425</v>
      </c>
      <c r="O12" s="53">
        <f t="shared" si="1"/>
        <v>2.4566473988439306</v>
      </c>
      <c r="P12" s="81"/>
      <c r="R12" s="126">
        <v>8</v>
      </c>
      <c r="S12" s="19">
        <v>79</v>
      </c>
      <c r="T12" s="10">
        <v>3807</v>
      </c>
      <c r="U12" s="10">
        <v>3792</v>
      </c>
      <c r="V12" s="10">
        <v>119</v>
      </c>
      <c r="W12" s="53">
        <f t="shared" si="2"/>
        <v>1.5063291139240507</v>
      </c>
    </row>
    <row r="13" spans="2:23">
      <c r="B13" s="126">
        <v>9</v>
      </c>
      <c r="C13" s="19">
        <v>34</v>
      </c>
      <c r="D13" s="10">
        <v>269</v>
      </c>
      <c r="E13" s="10">
        <v>294</v>
      </c>
      <c r="F13" s="10">
        <v>10</v>
      </c>
      <c r="G13" s="53">
        <f t="shared" si="0"/>
        <v>0.29411764705882354</v>
      </c>
      <c r="H13" s="81"/>
      <c r="J13" s="126">
        <v>9</v>
      </c>
      <c r="K13" s="19">
        <v>178</v>
      </c>
      <c r="L13" s="10">
        <v>310</v>
      </c>
      <c r="M13" s="10">
        <v>108</v>
      </c>
      <c r="N13" s="10">
        <v>84</v>
      </c>
      <c r="O13" s="53">
        <f t="shared" si="1"/>
        <v>0.47191011235955055</v>
      </c>
      <c r="P13" s="81"/>
      <c r="R13" s="126">
        <v>9</v>
      </c>
      <c r="S13" s="19">
        <v>171</v>
      </c>
      <c r="T13" s="10">
        <v>274</v>
      </c>
      <c r="U13" s="10">
        <v>3727</v>
      </c>
      <c r="V13" s="10">
        <v>3685</v>
      </c>
      <c r="W13" s="53">
        <f t="shared" si="2"/>
        <v>21.549707602339183</v>
      </c>
    </row>
    <row r="14" spans="2:23">
      <c r="B14" s="125">
        <v>10</v>
      </c>
      <c r="C14" s="58">
        <v>34</v>
      </c>
      <c r="D14" s="58">
        <v>66</v>
      </c>
      <c r="E14" s="58">
        <v>247</v>
      </c>
      <c r="F14" s="58">
        <v>294</v>
      </c>
      <c r="G14" s="70">
        <f t="shared" si="0"/>
        <v>8.6470588235294112</v>
      </c>
      <c r="H14" s="139"/>
      <c r="J14" s="125">
        <v>10</v>
      </c>
      <c r="K14" s="58">
        <v>182</v>
      </c>
      <c r="L14" s="58">
        <v>1</v>
      </c>
      <c r="M14" s="58">
        <v>649</v>
      </c>
      <c r="N14" s="58">
        <v>81</v>
      </c>
      <c r="O14" s="70">
        <f t="shared" si="1"/>
        <v>0.44505494505494503</v>
      </c>
      <c r="P14" s="139"/>
      <c r="R14" s="125">
        <v>10</v>
      </c>
      <c r="S14" s="58">
        <v>215</v>
      </c>
      <c r="T14" s="58">
        <v>76</v>
      </c>
      <c r="U14" s="58">
        <v>2230</v>
      </c>
      <c r="V14" s="58">
        <v>79</v>
      </c>
      <c r="W14" s="70">
        <f t="shared" si="2"/>
        <v>0.36744186046511629</v>
      </c>
    </row>
    <row r="15" spans="2:23">
      <c r="B15" s="126">
        <v>11</v>
      </c>
      <c r="C15" s="19">
        <v>38</v>
      </c>
      <c r="D15" s="10">
        <v>415</v>
      </c>
      <c r="E15" s="10">
        <v>428</v>
      </c>
      <c r="F15" s="10">
        <v>91</v>
      </c>
      <c r="G15" s="53">
        <f t="shared" si="0"/>
        <v>2.3947368421052633</v>
      </c>
      <c r="H15" s="81"/>
      <c r="J15" s="126">
        <v>11</v>
      </c>
      <c r="K15" s="19">
        <v>183</v>
      </c>
      <c r="L15" s="10">
        <v>49</v>
      </c>
      <c r="M15" s="10">
        <v>90</v>
      </c>
      <c r="N15" s="10">
        <v>32</v>
      </c>
      <c r="O15" s="53">
        <f t="shared" si="1"/>
        <v>0.17486338797814208</v>
      </c>
      <c r="P15" s="81"/>
      <c r="R15" s="126">
        <v>11</v>
      </c>
      <c r="S15" s="19">
        <v>116</v>
      </c>
      <c r="T15" s="10">
        <v>354</v>
      </c>
      <c r="U15" s="10">
        <v>2098</v>
      </c>
      <c r="V15" s="10">
        <v>1032</v>
      </c>
      <c r="W15" s="53">
        <f t="shared" si="2"/>
        <v>8.8965517241379306</v>
      </c>
    </row>
    <row r="16" spans="2:23">
      <c r="B16" s="125">
        <v>12</v>
      </c>
      <c r="C16" s="58">
        <v>39</v>
      </c>
      <c r="D16" s="58">
        <v>343</v>
      </c>
      <c r="E16" s="58">
        <v>1026</v>
      </c>
      <c r="F16" s="58">
        <v>655</v>
      </c>
      <c r="G16" s="70">
        <f t="shared" si="0"/>
        <v>16.794871794871796</v>
      </c>
      <c r="H16" s="139"/>
      <c r="J16" s="125">
        <v>12</v>
      </c>
      <c r="K16" s="58">
        <v>194</v>
      </c>
      <c r="L16" s="58">
        <v>68</v>
      </c>
      <c r="M16" s="58">
        <v>1</v>
      </c>
      <c r="N16" s="58">
        <v>0</v>
      </c>
      <c r="O16" s="70">
        <f t="shared" si="1"/>
        <v>0</v>
      </c>
      <c r="P16" s="139"/>
      <c r="R16" s="125">
        <v>12</v>
      </c>
      <c r="S16" s="58">
        <v>67</v>
      </c>
      <c r="T16" s="58">
        <v>8</v>
      </c>
      <c r="U16" s="58">
        <v>2038</v>
      </c>
      <c r="V16" s="58">
        <v>7216</v>
      </c>
      <c r="W16" s="70">
        <f t="shared" si="2"/>
        <v>107.70149253731343</v>
      </c>
    </row>
    <row r="17" spans="2:23">
      <c r="B17" s="125">
        <v>13</v>
      </c>
      <c r="C17" s="58">
        <v>39</v>
      </c>
      <c r="D17" s="58">
        <v>0</v>
      </c>
      <c r="E17" s="58">
        <v>126</v>
      </c>
      <c r="F17" s="58">
        <v>122</v>
      </c>
      <c r="G17" s="70">
        <f t="shared" si="0"/>
        <v>3.1282051282051282</v>
      </c>
      <c r="H17" s="139"/>
      <c r="J17" s="125">
        <v>13</v>
      </c>
      <c r="K17" s="58">
        <v>200</v>
      </c>
      <c r="L17" s="58">
        <v>142</v>
      </c>
      <c r="M17" s="58">
        <v>136</v>
      </c>
      <c r="N17" s="58">
        <v>367</v>
      </c>
      <c r="O17" s="70">
        <f t="shared" si="1"/>
        <v>1.835</v>
      </c>
      <c r="P17" s="139"/>
      <c r="R17" s="125">
        <v>13</v>
      </c>
      <c r="S17" s="58">
        <v>81</v>
      </c>
      <c r="T17" s="58">
        <v>531</v>
      </c>
      <c r="U17" s="58">
        <v>1953</v>
      </c>
      <c r="V17" s="58">
        <v>3127</v>
      </c>
      <c r="W17" s="70">
        <f t="shared" si="2"/>
        <v>38.604938271604937</v>
      </c>
    </row>
    <row r="18" spans="2:23">
      <c r="B18" s="126">
        <v>14</v>
      </c>
      <c r="C18" s="19">
        <v>39</v>
      </c>
      <c r="D18" s="10">
        <v>12</v>
      </c>
      <c r="E18" s="10">
        <v>115</v>
      </c>
      <c r="F18" s="10">
        <v>40</v>
      </c>
      <c r="G18" s="53">
        <f t="shared" si="0"/>
        <v>1.0256410256410255</v>
      </c>
      <c r="H18" s="81"/>
      <c r="J18" s="126">
        <v>14</v>
      </c>
      <c r="K18" s="19">
        <v>201</v>
      </c>
      <c r="L18" s="10">
        <v>1976</v>
      </c>
      <c r="M18" s="10">
        <v>470</v>
      </c>
      <c r="N18" s="10">
        <v>35</v>
      </c>
      <c r="O18" s="53">
        <f t="shared" si="1"/>
        <v>0.17412935323383086</v>
      </c>
      <c r="P18" s="81"/>
      <c r="R18" s="126">
        <v>14</v>
      </c>
      <c r="S18" s="19">
        <v>208</v>
      </c>
      <c r="T18" s="10">
        <v>2048</v>
      </c>
      <c r="U18" s="10">
        <v>1941</v>
      </c>
      <c r="V18" s="10">
        <v>1696</v>
      </c>
      <c r="W18" s="53">
        <f t="shared" si="2"/>
        <v>8.1538461538461533</v>
      </c>
    </row>
    <row r="19" spans="2:23">
      <c r="B19" s="125">
        <v>15</v>
      </c>
      <c r="C19" s="58">
        <v>41</v>
      </c>
      <c r="D19" s="58">
        <v>182</v>
      </c>
      <c r="E19" s="58">
        <v>240</v>
      </c>
      <c r="F19" s="58">
        <v>381</v>
      </c>
      <c r="G19" s="70">
        <f t="shared" si="0"/>
        <v>9.2926829268292686</v>
      </c>
      <c r="H19" s="139"/>
      <c r="J19" s="125">
        <v>15</v>
      </c>
      <c r="K19" s="58">
        <v>201</v>
      </c>
      <c r="L19" s="58">
        <v>1974</v>
      </c>
      <c r="M19" s="58">
        <v>1590</v>
      </c>
      <c r="N19" s="58">
        <v>1562</v>
      </c>
      <c r="O19" s="70">
        <f t="shared" si="1"/>
        <v>7.7711442786069655</v>
      </c>
      <c r="P19" s="139"/>
      <c r="R19" s="125">
        <v>15</v>
      </c>
      <c r="S19" s="58">
        <v>283</v>
      </c>
      <c r="T19" s="58">
        <v>2001</v>
      </c>
      <c r="U19" s="58">
        <v>1826</v>
      </c>
      <c r="V19" s="58">
        <v>1944</v>
      </c>
      <c r="W19" s="70">
        <f t="shared" si="2"/>
        <v>6.8692579505300353</v>
      </c>
    </row>
    <row r="20" spans="2:23">
      <c r="B20" s="126">
        <v>16</v>
      </c>
      <c r="C20" s="19">
        <v>41</v>
      </c>
      <c r="D20" s="10">
        <v>287</v>
      </c>
      <c r="E20" s="10">
        <v>625</v>
      </c>
      <c r="F20" s="10">
        <v>543</v>
      </c>
      <c r="G20" s="53">
        <f t="shared" si="0"/>
        <v>13.24390243902439</v>
      </c>
      <c r="H20" s="81"/>
      <c r="J20" s="126">
        <v>16</v>
      </c>
      <c r="K20" s="19">
        <v>206</v>
      </c>
      <c r="L20" s="10">
        <v>1963</v>
      </c>
      <c r="M20" s="10">
        <v>1341</v>
      </c>
      <c r="N20" s="10">
        <v>353</v>
      </c>
      <c r="O20" s="53">
        <f t="shared" si="1"/>
        <v>1.7135922330097086</v>
      </c>
      <c r="P20" s="81"/>
      <c r="R20" s="126">
        <v>16</v>
      </c>
      <c r="S20" s="19">
        <v>46</v>
      </c>
      <c r="T20" s="10">
        <v>1799</v>
      </c>
      <c r="U20" s="10">
        <v>1792</v>
      </c>
      <c r="V20" s="10">
        <v>1083</v>
      </c>
      <c r="W20" s="53">
        <f t="shared" si="2"/>
        <v>23.543478260869566</v>
      </c>
    </row>
    <row r="21" spans="2:23">
      <c r="B21" s="126">
        <v>17</v>
      </c>
      <c r="C21" s="19">
        <v>45</v>
      </c>
      <c r="D21" s="10">
        <v>1978</v>
      </c>
      <c r="E21" s="10">
        <v>1539</v>
      </c>
      <c r="F21" s="10">
        <v>719</v>
      </c>
      <c r="G21" s="53">
        <f t="shared" si="0"/>
        <v>15.977777777777778</v>
      </c>
      <c r="H21" s="81"/>
      <c r="J21" s="126">
        <v>17</v>
      </c>
      <c r="K21" s="19">
        <v>207</v>
      </c>
      <c r="L21" s="10">
        <v>737</v>
      </c>
      <c r="M21" s="10">
        <v>935</v>
      </c>
      <c r="N21" s="10">
        <v>387</v>
      </c>
      <c r="O21" s="53">
        <f t="shared" si="1"/>
        <v>1.8695652173913044</v>
      </c>
      <c r="P21" s="81"/>
      <c r="R21" s="126">
        <v>17</v>
      </c>
      <c r="S21" s="19">
        <v>241</v>
      </c>
      <c r="T21" s="10">
        <v>7</v>
      </c>
      <c r="U21" s="10">
        <v>1790</v>
      </c>
      <c r="V21" s="10">
        <v>1270</v>
      </c>
      <c r="W21" s="53">
        <f t="shared" si="2"/>
        <v>5.2697095435684647</v>
      </c>
    </row>
    <row r="22" spans="2:23">
      <c r="B22" s="126">
        <v>18</v>
      </c>
      <c r="C22" s="19">
        <v>46</v>
      </c>
      <c r="D22" s="10">
        <v>7</v>
      </c>
      <c r="E22" s="10">
        <v>1140</v>
      </c>
      <c r="F22" s="10">
        <v>420</v>
      </c>
      <c r="G22" s="53">
        <f t="shared" si="0"/>
        <v>9.1304347826086953</v>
      </c>
      <c r="H22" s="81"/>
      <c r="J22" s="126">
        <v>18</v>
      </c>
      <c r="K22" s="19">
        <v>207</v>
      </c>
      <c r="L22" s="10">
        <v>1</v>
      </c>
      <c r="M22" s="10">
        <v>189</v>
      </c>
      <c r="N22" s="10">
        <v>122</v>
      </c>
      <c r="O22" s="53">
        <f t="shared" si="1"/>
        <v>0.58937198067632846</v>
      </c>
      <c r="P22" s="81"/>
      <c r="R22" s="126">
        <v>18</v>
      </c>
      <c r="S22" s="19">
        <v>91</v>
      </c>
      <c r="T22" s="10">
        <v>1815</v>
      </c>
      <c r="U22" s="10">
        <v>1777</v>
      </c>
      <c r="V22" s="10">
        <v>566</v>
      </c>
      <c r="W22" s="53">
        <f t="shared" si="2"/>
        <v>6.2197802197802199</v>
      </c>
    </row>
    <row r="23" spans="2:23">
      <c r="B23" s="126">
        <v>19</v>
      </c>
      <c r="C23" s="19">
        <v>46</v>
      </c>
      <c r="D23" s="10">
        <v>1799</v>
      </c>
      <c r="E23" s="10">
        <v>1792</v>
      </c>
      <c r="F23" s="10">
        <v>1083</v>
      </c>
      <c r="G23" s="53">
        <f t="shared" si="0"/>
        <v>23.543478260869566</v>
      </c>
      <c r="H23" s="81"/>
      <c r="J23" s="126">
        <v>19</v>
      </c>
      <c r="K23" s="19">
        <v>208</v>
      </c>
      <c r="L23" s="10">
        <v>2048</v>
      </c>
      <c r="M23" s="10">
        <v>1941</v>
      </c>
      <c r="N23" s="10">
        <v>1696</v>
      </c>
      <c r="O23" s="53">
        <f t="shared" si="1"/>
        <v>8.1538461538461533</v>
      </c>
      <c r="P23" s="81"/>
      <c r="R23" s="126">
        <v>19</v>
      </c>
      <c r="S23" s="19">
        <v>262</v>
      </c>
      <c r="T23" s="10">
        <v>539</v>
      </c>
      <c r="U23" s="10">
        <v>1720</v>
      </c>
      <c r="V23" s="10">
        <v>200</v>
      </c>
      <c r="W23" s="53">
        <f t="shared" si="2"/>
        <v>0.76335877862595425</v>
      </c>
    </row>
    <row r="24" spans="2:23">
      <c r="B24" s="126">
        <v>20</v>
      </c>
      <c r="C24" s="19">
        <v>48</v>
      </c>
      <c r="D24" s="10">
        <v>133</v>
      </c>
      <c r="E24" s="10">
        <v>125</v>
      </c>
      <c r="F24" s="10">
        <v>91</v>
      </c>
      <c r="G24" s="53">
        <f t="shared" si="0"/>
        <v>1.8958333333333333</v>
      </c>
      <c r="H24" s="81"/>
      <c r="J24" s="126">
        <v>20</v>
      </c>
      <c r="K24" s="19">
        <v>212</v>
      </c>
      <c r="L24" s="10">
        <v>713</v>
      </c>
      <c r="M24" s="10">
        <v>744</v>
      </c>
      <c r="N24" s="10">
        <v>204</v>
      </c>
      <c r="O24" s="53">
        <f t="shared" si="1"/>
        <v>0.96226415094339623</v>
      </c>
      <c r="P24" s="81"/>
      <c r="R24" s="126">
        <v>20</v>
      </c>
      <c r="S24" s="19">
        <v>215</v>
      </c>
      <c r="T24" s="10">
        <v>1690</v>
      </c>
      <c r="U24" s="10">
        <v>1682</v>
      </c>
      <c r="V24" s="10">
        <v>310</v>
      </c>
      <c r="W24" s="53">
        <f t="shared" si="2"/>
        <v>1.441860465116279</v>
      </c>
    </row>
    <row r="25" spans="2:23">
      <c r="B25" s="126">
        <v>21</v>
      </c>
      <c r="C25" s="19">
        <v>53</v>
      </c>
      <c r="D25" s="10">
        <v>113</v>
      </c>
      <c r="E25" s="10">
        <v>113</v>
      </c>
      <c r="F25" s="10">
        <v>47</v>
      </c>
      <c r="G25" s="53">
        <f t="shared" si="0"/>
        <v>0.8867924528301887</v>
      </c>
      <c r="H25" s="81"/>
      <c r="J25" s="126">
        <v>21</v>
      </c>
      <c r="K25" s="19">
        <v>215</v>
      </c>
      <c r="L25" s="10">
        <v>1690</v>
      </c>
      <c r="M25" s="10">
        <v>1682</v>
      </c>
      <c r="N25" s="10">
        <v>310</v>
      </c>
      <c r="O25" s="53">
        <f t="shared" si="1"/>
        <v>1.441860465116279</v>
      </c>
      <c r="P25" s="81"/>
      <c r="R25" s="126">
        <v>21</v>
      </c>
      <c r="S25" s="19">
        <v>243</v>
      </c>
      <c r="T25" s="10">
        <v>71</v>
      </c>
      <c r="U25" s="10">
        <v>1677</v>
      </c>
      <c r="V25" s="10">
        <v>873</v>
      </c>
      <c r="W25" s="53">
        <f t="shared" si="2"/>
        <v>3.5925925925925926</v>
      </c>
    </row>
    <row r="26" spans="2:23">
      <c r="B26" s="126">
        <v>22</v>
      </c>
      <c r="C26" s="19">
        <v>53</v>
      </c>
      <c r="D26" s="10">
        <v>2</v>
      </c>
      <c r="E26" s="10">
        <v>180</v>
      </c>
      <c r="F26" s="10">
        <v>103</v>
      </c>
      <c r="G26" s="53">
        <f t="shared" si="0"/>
        <v>1.9433962264150944</v>
      </c>
      <c r="H26" s="81"/>
      <c r="J26" s="126">
        <v>22</v>
      </c>
      <c r="K26" s="19">
        <v>215</v>
      </c>
      <c r="L26" s="10">
        <v>76</v>
      </c>
      <c r="M26" s="10">
        <v>2230</v>
      </c>
      <c r="N26" s="10">
        <v>79</v>
      </c>
      <c r="O26" s="53">
        <f t="shared" si="1"/>
        <v>0.36744186046511629</v>
      </c>
      <c r="P26" s="81"/>
      <c r="R26" s="126">
        <v>22</v>
      </c>
      <c r="S26" s="19">
        <v>201</v>
      </c>
      <c r="T26" s="10">
        <v>1974</v>
      </c>
      <c r="U26" s="10">
        <v>1590</v>
      </c>
      <c r="V26" s="10">
        <v>1562</v>
      </c>
      <c r="W26" s="53">
        <f t="shared" si="2"/>
        <v>7.7711442786069655</v>
      </c>
    </row>
    <row r="27" spans="2:23">
      <c r="B27" s="126">
        <v>23</v>
      </c>
      <c r="C27" s="19">
        <v>53</v>
      </c>
      <c r="D27" s="10">
        <v>0</v>
      </c>
      <c r="E27" s="10">
        <v>7</v>
      </c>
      <c r="F27" s="10">
        <v>74</v>
      </c>
      <c r="G27" s="53">
        <f t="shared" si="0"/>
        <v>1.3962264150943395</v>
      </c>
      <c r="H27" s="81"/>
      <c r="J27" s="126">
        <v>23</v>
      </c>
      <c r="K27" s="19">
        <v>216</v>
      </c>
      <c r="L27" s="10">
        <v>131</v>
      </c>
      <c r="M27" s="10">
        <v>100</v>
      </c>
      <c r="N27" s="10">
        <v>9</v>
      </c>
      <c r="O27" s="53">
        <f t="shared" si="1"/>
        <v>4.1666666666666664E-2</v>
      </c>
      <c r="P27" s="81"/>
      <c r="R27" s="126">
        <v>23</v>
      </c>
      <c r="S27" s="19">
        <v>144</v>
      </c>
      <c r="T27" s="10">
        <v>2</v>
      </c>
      <c r="U27" s="10">
        <v>1546</v>
      </c>
      <c r="V27" s="10">
        <v>432</v>
      </c>
      <c r="W27" s="53">
        <f t="shared" si="2"/>
        <v>3</v>
      </c>
    </row>
    <row r="28" spans="2:23">
      <c r="B28" s="126">
        <v>24</v>
      </c>
      <c r="C28" s="19">
        <v>53</v>
      </c>
      <c r="D28" s="11">
        <v>5591</v>
      </c>
      <c r="E28" s="11">
        <v>6827</v>
      </c>
      <c r="F28" s="11">
        <v>3027</v>
      </c>
      <c r="G28" s="53">
        <f t="shared" si="0"/>
        <v>57.113207547169814</v>
      </c>
      <c r="H28" s="81"/>
      <c r="J28" s="126">
        <v>24</v>
      </c>
      <c r="K28" s="19">
        <v>216</v>
      </c>
      <c r="L28" s="11">
        <v>1046</v>
      </c>
      <c r="M28" s="11">
        <v>665</v>
      </c>
      <c r="N28" s="11">
        <v>1193</v>
      </c>
      <c r="O28" s="53">
        <f t="shared" si="1"/>
        <v>5.5231481481481479</v>
      </c>
      <c r="P28" s="81"/>
      <c r="R28" s="126">
        <v>24</v>
      </c>
      <c r="S28" s="19">
        <v>45</v>
      </c>
      <c r="T28" s="11">
        <v>1978</v>
      </c>
      <c r="U28" s="11">
        <v>1539</v>
      </c>
      <c r="V28" s="11">
        <v>719</v>
      </c>
      <c r="W28" s="53">
        <f t="shared" si="2"/>
        <v>15.977777777777778</v>
      </c>
    </row>
    <row r="29" spans="2:23">
      <c r="B29" s="126">
        <v>25</v>
      </c>
      <c r="C29" s="19">
        <v>53</v>
      </c>
      <c r="D29" s="10">
        <v>907</v>
      </c>
      <c r="E29" s="10">
        <v>611</v>
      </c>
      <c r="F29" s="10">
        <v>324</v>
      </c>
      <c r="G29" s="53">
        <f t="shared" si="0"/>
        <v>6.1132075471698117</v>
      </c>
      <c r="H29" s="81"/>
      <c r="J29" s="126">
        <v>25</v>
      </c>
      <c r="K29" s="19">
        <v>221</v>
      </c>
      <c r="L29" s="10">
        <v>0</v>
      </c>
      <c r="M29" s="10">
        <v>133</v>
      </c>
      <c r="N29" s="10">
        <v>19</v>
      </c>
      <c r="O29" s="53">
        <f t="shared" si="1"/>
        <v>8.5972850678733032E-2</v>
      </c>
      <c r="P29" s="81"/>
      <c r="R29" s="126">
        <v>25</v>
      </c>
      <c r="S29" s="19">
        <v>96</v>
      </c>
      <c r="T29" s="10">
        <v>1554</v>
      </c>
      <c r="U29" s="10">
        <v>1505</v>
      </c>
      <c r="V29" s="10">
        <v>1844</v>
      </c>
      <c r="W29" s="53">
        <f t="shared" si="2"/>
        <v>19.208333333333332</v>
      </c>
    </row>
    <row r="30" spans="2:23">
      <c r="B30" s="126">
        <v>26</v>
      </c>
      <c r="C30" s="19">
        <v>54</v>
      </c>
      <c r="D30" s="10">
        <v>122</v>
      </c>
      <c r="E30" s="10">
        <v>68</v>
      </c>
      <c r="F30" s="10">
        <v>40</v>
      </c>
      <c r="G30" s="53">
        <f t="shared" si="0"/>
        <v>0.7407407407407407</v>
      </c>
      <c r="H30" s="81"/>
      <c r="J30" s="126">
        <v>26</v>
      </c>
      <c r="K30" s="19">
        <v>222</v>
      </c>
      <c r="L30" s="10">
        <v>912</v>
      </c>
      <c r="M30" s="10">
        <v>1500</v>
      </c>
      <c r="N30" s="10">
        <v>2020</v>
      </c>
      <c r="O30" s="53">
        <f t="shared" si="1"/>
        <v>9.0990990990990994</v>
      </c>
      <c r="P30" s="81"/>
      <c r="R30" s="126">
        <v>26</v>
      </c>
      <c r="S30" s="19">
        <v>222</v>
      </c>
      <c r="T30" s="10">
        <v>912</v>
      </c>
      <c r="U30" s="10">
        <v>1500</v>
      </c>
      <c r="V30" s="10">
        <v>2020</v>
      </c>
      <c r="W30" s="53">
        <f t="shared" si="2"/>
        <v>9.0990990990990994</v>
      </c>
    </row>
    <row r="31" spans="2:23">
      <c r="B31" s="126">
        <v>27</v>
      </c>
      <c r="C31" s="19">
        <v>56</v>
      </c>
      <c r="D31" s="10">
        <v>1475</v>
      </c>
      <c r="E31" s="10">
        <v>1419</v>
      </c>
      <c r="F31" s="10">
        <v>1240</v>
      </c>
      <c r="G31" s="53">
        <f t="shared" si="0"/>
        <v>22.142857142857142</v>
      </c>
      <c r="H31" s="81"/>
      <c r="J31" s="126">
        <v>27</v>
      </c>
      <c r="K31" s="19">
        <v>223</v>
      </c>
      <c r="L31" s="10">
        <v>115</v>
      </c>
      <c r="M31" s="10">
        <v>516</v>
      </c>
      <c r="N31" s="10">
        <v>674</v>
      </c>
      <c r="O31" s="53">
        <f t="shared" si="1"/>
        <v>3.022421524663677</v>
      </c>
      <c r="P31" s="81"/>
      <c r="R31" s="126">
        <v>27</v>
      </c>
      <c r="S31" s="19">
        <v>56</v>
      </c>
      <c r="T31" s="10">
        <v>1475</v>
      </c>
      <c r="U31" s="10">
        <v>1419</v>
      </c>
      <c r="V31" s="10">
        <v>1240</v>
      </c>
      <c r="W31" s="53">
        <f t="shared" si="2"/>
        <v>22.142857142857142</v>
      </c>
    </row>
    <row r="32" spans="2:23">
      <c r="B32" s="126">
        <v>28</v>
      </c>
      <c r="C32" s="19">
        <v>58</v>
      </c>
      <c r="D32" s="10">
        <v>22</v>
      </c>
      <c r="E32" s="10">
        <v>75</v>
      </c>
      <c r="F32" s="10">
        <v>52</v>
      </c>
      <c r="G32" s="53">
        <f t="shared" si="0"/>
        <v>0.89655172413793105</v>
      </c>
      <c r="H32" s="81"/>
      <c r="J32" s="126">
        <v>28</v>
      </c>
      <c r="K32" s="19">
        <v>226</v>
      </c>
      <c r="L32" s="10">
        <v>0</v>
      </c>
      <c r="M32" s="10">
        <v>824</v>
      </c>
      <c r="N32" s="10">
        <v>36</v>
      </c>
      <c r="O32" s="53">
        <f t="shared" si="1"/>
        <v>0.15929203539823009</v>
      </c>
      <c r="P32" s="81"/>
      <c r="R32" s="126">
        <v>28</v>
      </c>
      <c r="S32" s="19">
        <v>206</v>
      </c>
      <c r="T32" s="10" t="s">
        <v>431</v>
      </c>
      <c r="U32" s="10">
        <v>1341</v>
      </c>
      <c r="V32" s="10">
        <v>353</v>
      </c>
      <c r="W32" s="53">
        <f t="shared" si="2"/>
        <v>1.7135922330097086</v>
      </c>
    </row>
    <row r="33" spans="2:23">
      <c r="B33" s="127">
        <v>29</v>
      </c>
      <c r="C33" s="10">
        <v>59</v>
      </c>
      <c r="D33" s="10">
        <v>38</v>
      </c>
      <c r="E33" s="10">
        <v>47</v>
      </c>
      <c r="F33" s="10">
        <v>73</v>
      </c>
      <c r="G33" s="53">
        <f t="shared" si="0"/>
        <v>1.2372881355932204</v>
      </c>
      <c r="H33" s="81"/>
      <c r="J33" s="127">
        <v>29</v>
      </c>
      <c r="K33" s="10">
        <v>227</v>
      </c>
      <c r="L33" s="10">
        <v>65</v>
      </c>
      <c r="M33" s="10">
        <v>91</v>
      </c>
      <c r="N33" s="10">
        <v>60</v>
      </c>
      <c r="O33" s="53">
        <f t="shared" si="1"/>
        <v>0.26431718061674009</v>
      </c>
      <c r="P33" s="81"/>
      <c r="R33" s="127">
        <v>29</v>
      </c>
      <c r="S33" s="10">
        <v>272</v>
      </c>
      <c r="T33" s="10">
        <v>9</v>
      </c>
      <c r="U33" s="10">
        <v>1282</v>
      </c>
      <c r="V33" s="10">
        <v>1873</v>
      </c>
      <c r="W33" s="53">
        <f t="shared" si="2"/>
        <v>6.8860294117647056</v>
      </c>
    </row>
    <row r="34" spans="2:23">
      <c r="B34" s="126">
        <v>30</v>
      </c>
      <c r="C34" s="19">
        <v>63</v>
      </c>
      <c r="D34" s="10">
        <v>436</v>
      </c>
      <c r="E34" s="10">
        <v>646</v>
      </c>
      <c r="F34" s="10">
        <v>1954</v>
      </c>
      <c r="G34" s="53">
        <f t="shared" si="0"/>
        <v>31.015873015873016</v>
      </c>
      <c r="H34" s="81"/>
      <c r="J34" s="126">
        <v>30</v>
      </c>
      <c r="K34" s="19">
        <v>234</v>
      </c>
      <c r="L34" s="10">
        <v>14</v>
      </c>
      <c r="M34" s="10">
        <v>106</v>
      </c>
      <c r="N34" s="10">
        <v>26</v>
      </c>
      <c r="O34" s="53">
        <f t="shared" si="1"/>
        <v>0.1111111111111111</v>
      </c>
      <c r="P34" s="81"/>
      <c r="R34" s="126">
        <v>30</v>
      </c>
      <c r="S34" s="19">
        <v>46</v>
      </c>
      <c r="T34" s="10">
        <v>7</v>
      </c>
      <c r="U34" s="10">
        <v>1140</v>
      </c>
      <c r="V34" s="10">
        <v>420</v>
      </c>
      <c r="W34" s="53">
        <f t="shared" si="2"/>
        <v>9.1304347826086953</v>
      </c>
    </row>
    <row r="35" spans="2:23">
      <c r="B35" s="126">
        <v>31</v>
      </c>
      <c r="C35" s="131">
        <v>67</v>
      </c>
      <c r="D35" s="131">
        <v>8</v>
      </c>
      <c r="E35" s="131">
        <v>2038</v>
      </c>
      <c r="F35" s="131">
        <v>7216</v>
      </c>
      <c r="G35" s="132">
        <f t="shared" si="0"/>
        <v>107.70149253731343</v>
      </c>
      <c r="H35" s="140"/>
      <c r="J35" s="126">
        <v>31</v>
      </c>
      <c r="K35" s="131">
        <v>234</v>
      </c>
      <c r="L35" s="131">
        <v>19</v>
      </c>
      <c r="M35" s="131">
        <v>119</v>
      </c>
      <c r="N35" s="131">
        <v>94</v>
      </c>
      <c r="O35" s="132">
        <f t="shared" si="1"/>
        <v>0.40170940170940173</v>
      </c>
      <c r="P35" s="140"/>
      <c r="R35" s="126">
        <v>31</v>
      </c>
      <c r="S35" s="131">
        <v>88</v>
      </c>
      <c r="T35" s="131">
        <v>110</v>
      </c>
      <c r="U35" s="131">
        <v>1102</v>
      </c>
      <c r="V35" s="131">
        <v>752</v>
      </c>
      <c r="W35" s="132">
        <f t="shared" si="2"/>
        <v>8.545454545454545</v>
      </c>
    </row>
    <row r="36" spans="2:23">
      <c r="B36" s="126">
        <v>32</v>
      </c>
      <c r="C36" s="131">
        <v>79</v>
      </c>
      <c r="D36" s="131">
        <v>3807</v>
      </c>
      <c r="E36" s="131">
        <v>3792</v>
      </c>
      <c r="F36" s="131">
        <v>119</v>
      </c>
      <c r="G36" s="132">
        <f t="shared" si="0"/>
        <v>1.5063291139240507</v>
      </c>
      <c r="H36" s="140"/>
      <c r="J36" s="126">
        <v>32</v>
      </c>
      <c r="K36" s="131">
        <v>236</v>
      </c>
      <c r="L36" s="131">
        <v>2</v>
      </c>
      <c r="M36" s="131">
        <v>267</v>
      </c>
      <c r="N36" s="131">
        <v>60</v>
      </c>
      <c r="O36" s="132">
        <f t="shared" si="1"/>
        <v>0.25423728813559321</v>
      </c>
      <c r="P36" s="140"/>
      <c r="R36" s="126">
        <v>32</v>
      </c>
      <c r="S36" s="131">
        <v>124</v>
      </c>
      <c r="T36" s="131">
        <v>1288</v>
      </c>
      <c r="U36" s="131">
        <v>1095</v>
      </c>
      <c r="V36" s="131">
        <v>736</v>
      </c>
      <c r="W36" s="132">
        <f t="shared" si="2"/>
        <v>5.935483870967742</v>
      </c>
    </row>
    <row r="37" spans="2:23" ht="17.25" thickBot="1">
      <c r="B37" s="126">
        <v>33</v>
      </c>
      <c r="C37" s="131">
        <v>80</v>
      </c>
      <c r="D37" s="131">
        <v>794</v>
      </c>
      <c r="E37" s="131">
        <v>783</v>
      </c>
      <c r="F37" s="131">
        <v>2606</v>
      </c>
      <c r="G37" s="132">
        <f t="shared" ref="G37:G66" si="3">F37/C37</f>
        <v>32.575000000000003</v>
      </c>
      <c r="H37" s="140"/>
      <c r="J37" s="126">
        <v>33</v>
      </c>
      <c r="K37" s="131">
        <v>241</v>
      </c>
      <c r="L37" s="131">
        <v>7</v>
      </c>
      <c r="M37" s="131">
        <v>1790</v>
      </c>
      <c r="N37" s="131">
        <v>1270</v>
      </c>
      <c r="O37" s="132">
        <f t="shared" ref="O37:O64" si="4">N37/K37</f>
        <v>5.2697095435684647</v>
      </c>
      <c r="P37" s="140"/>
      <c r="R37" s="126">
        <v>33</v>
      </c>
      <c r="S37" s="131">
        <v>39</v>
      </c>
      <c r="T37" s="131">
        <v>343</v>
      </c>
      <c r="U37" s="131">
        <v>1026</v>
      </c>
      <c r="V37" s="131">
        <v>655</v>
      </c>
      <c r="W37" s="132">
        <f t="shared" si="2"/>
        <v>16.794871794871796</v>
      </c>
    </row>
    <row r="38" spans="2:23" ht="17.25" thickTop="1">
      <c r="B38" s="126">
        <v>34</v>
      </c>
      <c r="C38" s="131">
        <v>80</v>
      </c>
      <c r="D38" s="131">
        <v>921</v>
      </c>
      <c r="E38" s="131">
        <v>928</v>
      </c>
      <c r="F38" s="131">
        <v>959</v>
      </c>
      <c r="G38" s="132">
        <f t="shared" si="3"/>
        <v>11.987500000000001</v>
      </c>
      <c r="H38" s="140"/>
      <c r="J38" s="126">
        <v>34</v>
      </c>
      <c r="K38" s="131">
        <v>243</v>
      </c>
      <c r="L38" s="131">
        <v>8</v>
      </c>
      <c r="M38" s="131">
        <v>67</v>
      </c>
      <c r="N38" s="131">
        <v>67</v>
      </c>
      <c r="O38" s="132">
        <f t="shared" si="4"/>
        <v>0.27572016460905352</v>
      </c>
      <c r="P38" s="140"/>
      <c r="R38" s="137" t="s">
        <v>377</v>
      </c>
      <c r="S38" s="144">
        <f>SUM(S5:S37)</f>
        <v>5501</v>
      </c>
      <c r="T38" s="144">
        <f t="shared" ref="T38:V38" si="5">SUM(T5:T37)</f>
        <v>33886</v>
      </c>
      <c r="U38" s="144">
        <f t="shared" si="5"/>
        <v>107435</v>
      </c>
      <c r="V38" s="144">
        <f t="shared" si="5"/>
        <v>53935</v>
      </c>
      <c r="W38" s="145" t="s">
        <v>362</v>
      </c>
    </row>
    <row r="39" spans="2:23">
      <c r="B39" s="126">
        <v>35</v>
      </c>
      <c r="C39" s="131">
        <v>81</v>
      </c>
      <c r="D39" s="131">
        <v>531</v>
      </c>
      <c r="E39" s="131">
        <v>1953</v>
      </c>
      <c r="F39" s="131">
        <v>3127</v>
      </c>
      <c r="G39" s="132">
        <f t="shared" si="3"/>
        <v>38.604938271604937</v>
      </c>
      <c r="H39" s="140"/>
      <c r="J39" s="126">
        <v>35</v>
      </c>
      <c r="K39" s="131">
        <v>243</v>
      </c>
      <c r="L39" s="131">
        <v>71</v>
      </c>
      <c r="M39" s="131">
        <v>1677</v>
      </c>
      <c r="N39" s="131">
        <v>873</v>
      </c>
      <c r="O39" s="132">
        <f t="shared" si="4"/>
        <v>3.5925925925925926</v>
      </c>
      <c r="P39" s="140"/>
      <c r="R39" s="138" t="s">
        <v>378</v>
      </c>
      <c r="S39" s="146">
        <f>S38/R37</f>
        <v>166.69696969696969</v>
      </c>
      <c r="T39" s="146">
        <f>T38/R37</f>
        <v>1026.8484848484848</v>
      </c>
      <c r="U39" s="146">
        <f>U38/R37</f>
        <v>3255.6060606060605</v>
      </c>
      <c r="V39" s="146">
        <f>V38/R37</f>
        <v>1634.3939393939395</v>
      </c>
      <c r="W39" s="146">
        <f>V39/S39</f>
        <v>9.8045809852754058</v>
      </c>
    </row>
    <row r="40" spans="2:23">
      <c r="B40" s="126">
        <v>36</v>
      </c>
      <c r="C40" s="131">
        <v>88</v>
      </c>
      <c r="D40" s="131">
        <v>110</v>
      </c>
      <c r="E40" s="131">
        <v>1102</v>
      </c>
      <c r="F40" s="131">
        <v>752</v>
      </c>
      <c r="G40" s="132">
        <f t="shared" si="3"/>
        <v>8.545454545454545</v>
      </c>
      <c r="H40" s="140"/>
      <c r="J40" s="126">
        <v>36</v>
      </c>
      <c r="K40" s="131">
        <v>243</v>
      </c>
      <c r="L40" s="131">
        <v>12</v>
      </c>
      <c r="M40" s="131">
        <v>90</v>
      </c>
      <c r="N40" s="131">
        <v>273</v>
      </c>
      <c r="O40" s="132">
        <f t="shared" si="4"/>
        <v>1.1234567901234569</v>
      </c>
      <c r="P40" s="140"/>
    </row>
    <row r="41" spans="2:23">
      <c r="B41" s="125">
        <v>37</v>
      </c>
      <c r="C41" s="133">
        <v>91</v>
      </c>
      <c r="D41" s="133">
        <v>1815</v>
      </c>
      <c r="E41" s="133">
        <v>1777</v>
      </c>
      <c r="F41" s="133">
        <v>566</v>
      </c>
      <c r="G41" s="134">
        <f t="shared" si="3"/>
        <v>6.2197802197802199</v>
      </c>
      <c r="H41" s="141"/>
      <c r="J41" s="125">
        <v>37</v>
      </c>
      <c r="K41" s="133">
        <v>243</v>
      </c>
      <c r="L41" s="133">
        <v>990</v>
      </c>
      <c r="M41" s="133">
        <v>951</v>
      </c>
      <c r="N41" s="133">
        <v>194</v>
      </c>
      <c r="O41" s="134">
        <f t="shared" si="4"/>
        <v>0.79835390946502061</v>
      </c>
      <c r="P41" s="141"/>
    </row>
    <row r="42" spans="2:23">
      <c r="B42" s="126">
        <v>38</v>
      </c>
      <c r="C42" s="131">
        <v>94</v>
      </c>
      <c r="D42" s="131">
        <v>1976</v>
      </c>
      <c r="E42" s="131">
        <v>789</v>
      </c>
      <c r="F42" s="131">
        <v>147</v>
      </c>
      <c r="G42" s="132">
        <f t="shared" si="3"/>
        <v>1.5638297872340425</v>
      </c>
      <c r="H42" s="140"/>
      <c r="J42" s="126">
        <v>38</v>
      </c>
      <c r="K42" s="131">
        <v>244</v>
      </c>
      <c r="L42" s="131">
        <v>465</v>
      </c>
      <c r="M42" s="131">
        <v>612</v>
      </c>
      <c r="N42" s="131">
        <v>134</v>
      </c>
      <c r="O42" s="132">
        <f t="shared" si="4"/>
        <v>0.54918032786885251</v>
      </c>
      <c r="P42" s="140"/>
    </row>
    <row r="43" spans="2:23" ht="17.25">
      <c r="B43" s="126">
        <v>39</v>
      </c>
      <c r="C43" s="131">
        <v>96</v>
      </c>
      <c r="D43" s="131">
        <v>1554</v>
      </c>
      <c r="E43" s="131">
        <v>1505</v>
      </c>
      <c r="F43" s="131">
        <v>1844</v>
      </c>
      <c r="G43" s="132">
        <f t="shared" si="3"/>
        <v>19.208333333333332</v>
      </c>
      <c r="H43" s="140"/>
      <c r="J43" s="126">
        <v>39</v>
      </c>
      <c r="K43" s="131">
        <v>247</v>
      </c>
      <c r="L43" s="131">
        <v>9</v>
      </c>
      <c r="M43" s="131">
        <v>247</v>
      </c>
      <c r="N43" s="131">
        <v>100</v>
      </c>
      <c r="O43" s="132">
        <f t="shared" si="4"/>
        <v>0.40485829959514169</v>
      </c>
      <c r="P43" s="140"/>
      <c r="R43" s="128" t="s">
        <v>382</v>
      </c>
    </row>
    <row r="44" spans="2:23" ht="17.25" thickBot="1">
      <c r="B44" s="126">
        <v>40</v>
      </c>
      <c r="C44" s="131">
        <v>96</v>
      </c>
      <c r="D44" s="131">
        <v>46</v>
      </c>
      <c r="E44" s="131">
        <v>46</v>
      </c>
      <c r="F44" s="131">
        <v>93</v>
      </c>
      <c r="G44" s="132">
        <f t="shared" si="3"/>
        <v>0.96875</v>
      </c>
      <c r="H44" s="140"/>
      <c r="J44" s="126">
        <v>40</v>
      </c>
      <c r="K44" s="131">
        <v>248</v>
      </c>
      <c r="L44" s="131">
        <v>15</v>
      </c>
      <c r="M44" s="131">
        <v>14945</v>
      </c>
      <c r="N44" s="131">
        <v>12089</v>
      </c>
      <c r="O44" s="132">
        <f t="shared" si="4"/>
        <v>48.74596774193548</v>
      </c>
      <c r="P44" s="140"/>
    </row>
    <row r="45" spans="2:23" ht="17.25" thickBot="1">
      <c r="B45" s="125">
        <v>41</v>
      </c>
      <c r="C45" s="133">
        <v>97</v>
      </c>
      <c r="D45" s="133">
        <v>443</v>
      </c>
      <c r="E45" s="133">
        <v>538</v>
      </c>
      <c r="F45" s="133">
        <v>321</v>
      </c>
      <c r="G45" s="134">
        <f t="shared" si="3"/>
        <v>3.3092783505154637</v>
      </c>
      <c r="H45" s="141"/>
      <c r="J45" s="125">
        <v>41</v>
      </c>
      <c r="K45" s="133">
        <v>249</v>
      </c>
      <c r="L45" s="133">
        <v>7</v>
      </c>
      <c r="M45" s="133">
        <v>37</v>
      </c>
      <c r="N45" s="133">
        <v>1</v>
      </c>
      <c r="O45" s="134">
        <f t="shared" si="4"/>
        <v>4.0160642570281121E-3</v>
      </c>
      <c r="P45" s="141"/>
      <c r="R45" s="4" t="s">
        <v>228</v>
      </c>
      <c r="S45" s="4" t="s">
        <v>213</v>
      </c>
      <c r="T45" s="4" t="s">
        <v>1</v>
      </c>
      <c r="U45" s="4" t="s">
        <v>2</v>
      </c>
      <c r="V45" s="4" t="s">
        <v>3</v>
      </c>
      <c r="W45" s="4" t="s">
        <v>259</v>
      </c>
    </row>
    <row r="46" spans="2:23" ht="17.25" thickTop="1">
      <c r="B46" s="126">
        <v>42</v>
      </c>
      <c r="C46" s="131">
        <v>100</v>
      </c>
      <c r="D46" s="131">
        <v>147</v>
      </c>
      <c r="E46" s="131">
        <v>136</v>
      </c>
      <c r="F46" s="131">
        <v>26</v>
      </c>
      <c r="G46" s="132">
        <f t="shared" si="3"/>
        <v>0.26</v>
      </c>
      <c r="H46" s="140"/>
      <c r="J46" s="126">
        <v>42</v>
      </c>
      <c r="K46" s="131">
        <v>249</v>
      </c>
      <c r="L46" s="131">
        <v>37</v>
      </c>
      <c r="M46" s="131">
        <v>20841</v>
      </c>
      <c r="N46" s="131">
        <v>267</v>
      </c>
      <c r="O46" s="132">
        <f t="shared" si="4"/>
        <v>1.072289156626506</v>
      </c>
      <c r="P46" s="140"/>
      <c r="R46" s="125">
        <v>1</v>
      </c>
      <c r="S46" s="58">
        <v>53</v>
      </c>
      <c r="T46" s="58">
        <v>5591</v>
      </c>
      <c r="U46" s="58">
        <v>6827</v>
      </c>
      <c r="V46" s="58">
        <v>3027</v>
      </c>
      <c r="W46" s="70">
        <f t="shared" ref="W46:W63" si="6">V46/S46</f>
        <v>57.113207547169814</v>
      </c>
    </row>
    <row r="47" spans="2:23">
      <c r="B47" s="126">
        <v>43</v>
      </c>
      <c r="C47" s="131">
        <v>101</v>
      </c>
      <c r="D47" s="131">
        <v>0</v>
      </c>
      <c r="E47" s="131">
        <v>50</v>
      </c>
      <c r="F47" s="131">
        <v>16</v>
      </c>
      <c r="G47" s="132">
        <f t="shared" si="3"/>
        <v>0.15841584158415842</v>
      </c>
      <c r="H47" s="140"/>
      <c r="J47" s="126">
        <v>43</v>
      </c>
      <c r="K47" s="131">
        <v>251</v>
      </c>
      <c r="L47" s="131">
        <v>0</v>
      </c>
      <c r="M47" s="131">
        <v>64</v>
      </c>
      <c r="N47" s="131">
        <v>11167</v>
      </c>
      <c r="O47" s="132">
        <f t="shared" si="4"/>
        <v>44.490039840637451</v>
      </c>
      <c r="P47" s="140"/>
      <c r="R47" s="125">
        <v>2</v>
      </c>
      <c r="S47" s="58">
        <v>79</v>
      </c>
      <c r="T47" s="58">
        <v>3807</v>
      </c>
      <c r="U47" s="58">
        <v>3792</v>
      </c>
      <c r="V47" s="58">
        <v>119</v>
      </c>
      <c r="W47" s="70">
        <f t="shared" si="6"/>
        <v>1.5063291139240507</v>
      </c>
    </row>
    <row r="48" spans="2:23">
      <c r="B48" s="126">
        <v>44</v>
      </c>
      <c r="C48" s="131">
        <v>103</v>
      </c>
      <c r="D48" s="131">
        <v>784</v>
      </c>
      <c r="E48" s="131">
        <v>958</v>
      </c>
      <c r="F48" s="131">
        <v>371</v>
      </c>
      <c r="G48" s="132">
        <f t="shared" si="3"/>
        <v>3.6019417475728157</v>
      </c>
      <c r="H48" s="140"/>
      <c r="J48" s="126">
        <v>44</v>
      </c>
      <c r="K48" s="131">
        <v>256</v>
      </c>
      <c r="L48" s="131">
        <v>319</v>
      </c>
      <c r="M48" s="131">
        <v>243</v>
      </c>
      <c r="N48" s="131">
        <v>34</v>
      </c>
      <c r="O48" s="132">
        <f t="shared" si="4"/>
        <v>0.1328125</v>
      </c>
      <c r="P48" s="140"/>
      <c r="R48" s="126">
        <v>3</v>
      </c>
      <c r="S48" s="19">
        <v>366</v>
      </c>
      <c r="T48" s="10">
        <v>3066</v>
      </c>
      <c r="U48" s="10">
        <v>4423</v>
      </c>
      <c r="V48" s="10">
        <v>629</v>
      </c>
      <c r="W48" s="53">
        <f t="shared" si="6"/>
        <v>1.7185792349726776</v>
      </c>
    </row>
    <row r="49" spans="2:23">
      <c r="B49" s="126">
        <v>45</v>
      </c>
      <c r="C49" s="131">
        <v>104</v>
      </c>
      <c r="D49" s="131">
        <v>814</v>
      </c>
      <c r="E49" s="131">
        <v>933</v>
      </c>
      <c r="F49" s="131">
        <v>558</v>
      </c>
      <c r="G49" s="132">
        <f t="shared" si="3"/>
        <v>5.365384615384615</v>
      </c>
      <c r="H49" s="140"/>
      <c r="J49" s="126">
        <v>45</v>
      </c>
      <c r="K49" s="131">
        <v>256</v>
      </c>
      <c r="L49" s="131">
        <v>6</v>
      </c>
      <c r="M49" s="131">
        <v>179</v>
      </c>
      <c r="N49" s="131">
        <v>336</v>
      </c>
      <c r="O49" s="132">
        <f t="shared" si="4"/>
        <v>1.3125</v>
      </c>
      <c r="P49" s="140"/>
      <c r="R49" s="126">
        <v>4</v>
      </c>
      <c r="S49" s="19">
        <v>208</v>
      </c>
      <c r="T49" s="10">
        <v>2048</v>
      </c>
      <c r="U49" s="10">
        <v>1941</v>
      </c>
      <c r="V49" s="10">
        <v>1696</v>
      </c>
      <c r="W49" s="53">
        <f t="shared" si="6"/>
        <v>8.1538461538461533</v>
      </c>
    </row>
    <row r="50" spans="2:23">
      <c r="B50" s="126">
        <v>46</v>
      </c>
      <c r="C50" s="131">
        <v>104</v>
      </c>
      <c r="D50" s="131">
        <v>338</v>
      </c>
      <c r="E50" s="131">
        <v>310</v>
      </c>
      <c r="F50" s="131">
        <v>107</v>
      </c>
      <c r="G50" s="132">
        <f t="shared" si="3"/>
        <v>1.0288461538461537</v>
      </c>
      <c r="H50" s="140"/>
      <c r="J50" s="126">
        <v>46</v>
      </c>
      <c r="K50" s="131">
        <v>256</v>
      </c>
      <c r="L50" s="131">
        <v>490</v>
      </c>
      <c r="M50" s="131">
        <v>4091</v>
      </c>
      <c r="N50" s="131">
        <v>255</v>
      </c>
      <c r="O50" s="132">
        <f t="shared" si="4"/>
        <v>0.99609375</v>
      </c>
      <c r="P50" s="140"/>
      <c r="R50" s="125">
        <v>5</v>
      </c>
      <c r="S50" s="58">
        <v>283</v>
      </c>
      <c r="T50" s="58">
        <v>2001</v>
      </c>
      <c r="U50" s="58">
        <v>1826</v>
      </c>
      <c r="V50" s="58">
        <v>1944</v>
      </c>
      <c r="W50" s="70">
        <f t="shared" si="6"/>
        <v>6.8692579505300353</v>
      </c>
    </row>
    <row r="51" spans="2:23">
      <c r="B51" s="126">
        <v>47</v>
      </c>
      <c r="C51" s="131">
        <v>109</v>
      </c>
      <c r="D51" s="131">
        <v>192</v>
      </c>
      <c r="E51" s="131">
        <v>248</v>
      </c>
      <c r="F51" s="131">
        <v>83</v>
      </c>
      <c r="G51" s="132">
        <f t="shared" si="3"/>
        <v>0.76146788990825687</v>
      </c>
      <c r="H51" s="140"/>
      <c r="J51" s="126">
        <v>47</v>
      </c>
      <c r="K51" s="131">
        <v>257</v>
      </c>
      <c r="L51" s="131">
        <v>3</v>
      </c>
      <c r="M51" s="131">
        <v>20</v>
      </c>
      <c r="N51" s="131">
        <v>48</v>
      </c>
      <c r="O51" s="132">
        <f t="shared" si="4"/>
        <v>0.1867704280155642</v>
      </c>
      <c r="P51" s="140"/>
      <c r="R51" s="125">
        <v>6</v>
      </c>
      <c r="S51" s="58">
        <v>45</v>
      </c>
      <c r="T51" s="58">
        <v>1978</v>
      </c>
      <c r="U51" s="58">
        <v>1539</v>
      </c>
      <c r="V51" s="58">
        <v>719</v>
      </c>
      <c r="W51" s="70">
        <f t="shared" si="6"/>
        <v>15.977777777777778</v>
      </c>
    </row>
    <row r="52" spans="2:23">
      <c r="B52" s="126">
        <v>48</v>
      </c>
      <c r="C52" s="131">
        <v>110</v>
      </c>
      <c r="D52" s="131">
        <v>4</v>
      </c>
      <c r="E52" s="131">
        <v>5852</v>
      </c>
      <c r="F52" s="131">
        <v>749</v>
      </c>
      <c r="G52" s="132">
        <f t="shared" si="3"/>
        <v>6.8090909090909095</v>
      </c>
      <c r="H52" s="140"/>
      <c r="J52" s="126">
        <v>48</v>
      </c>
      <c r="K52" s="131">
        <v>259</v>
      </c>
      <c r="L52" s="131">
        <v>84</v>
      </c>
      <c r="M52" s="131">
        <v>91</v>
      </c>
      <c r="N52" s="131">
        <v>167</v>
      </c>
      <c r="O52" s="132">
        <f t="shared" si="4"/>
        <v>0.64478764478764483</v>
      </c>
      <c r="P52" s="140"/>
      <c r="R52" s="126">
        <v>7</v>
      </c>
      <c r="S52" s="19">
        <v>94</v>
      </c>
      <c r="T52" s="10">
        <v>1976</v>
      </c>
      <c r="U52" s="10">
        <v>789</v>
      </c>
      <c r="V52" s="10">
        <v>147</v>
      </c>
      <c r="W52" s="53">
        <f t="shared" si="6"/>
        <v>1.5638297872340425</v>
      </c>
    </row>
    <row r="53" spans="2:23">
      <c r="B53" s="126">
        <v>49</v>
      </c>
      <c r="C53" s="131">
        <v>112</v>
      </c>
      <c r="D53" s="131">
        <v>73</v>
      </c>
      <c r="E53" s="131">
        <v>793</v>
      </c>
      <c r="F53" s="131">
        <v>1869</v>
      </c>
      <c r="G53" s="132">
        <f t="shared" si="3"/>
        <v>16.6875</v>
      </c>
      <c r="H53" s="140"/>
      <c r="J53" s="126">
        <v>49</v>
      </c>
      <c r="K53" s="131">
        <v>262</v>
      </c>
      <c r="L53" s="131">
        <v>539</v>
      </c>
      <c r="M53" s="131">
        <v>1720</v>
      </c>
      <c r="N53" s="131">
        <v>200</v>
      </c>
      <c r="O53" s="132">
        <f t="shared" si="4"/>
        <v>0.76335877862595425</v>
      </c>
      <c r="P53" s="140"/>
      <c r="R53" s="126">
        <v>8</v>
      </c>
      <c r="S53" s="19">
        <v>201</v>
      </c>
      <c r="T53" s="10">
        <v>1976</v>
      </c>
      <c r="U53" s="10">
        <v>470</v>
      </c>
      <c r="V53" s="10">
        <v>35</v>
      </c>
      <c r="W53" s="53">
        <f t="shared" si="6"/>
        <v>0.17412935323383086</v>
      </c>
    </row>
    <row r="54" spans="2:23">
      <c r="B54" s="126">
        <v>50</v>
      </c>
      <c r="C54" s="131">
        <v>114</v>
      </c>
      <c r="D54" s="131">
        <v>258</v>
      </c>
      <c r="E54" s="131">
        <v>150</v>
      </c>
      <c r="F54" s="131">
        <v>150</v>
      </c>
      <c r="G54" s="132">
        <f t="shared" si="3"/>
        <v>1.3157894736842106</v>
      </c>
      <c r="H54" s="140"/>
      <c r="J54" s="126">
        <v>50</v>
      </c>
      <c r="K54" s="131">
        <v>269</v>
      </c>
      <c r="L54" s="131">
        <v>1408</v>
      </c>
      <c r="M54" s="131">
        <v>732</v>
      </c>
      <c r="N54" s="131">
        <v>251</v>
      </c>
      <c r="O54" s="132">
        <f t="shared" si="4"/>
        <v>0.93308550185873607</v>
      </c>
      <c r="P54" s="140"/>
      <c r="R54" s="126">
        <v>9</v>
      </c>
      <c r="S54" s="19">
        <v>201</v>
      </c>
      <c r="T54" s="10">
        <v>1974</v>
      </c>
      <c r="U54" s="10">
        <v>1590</v>
      </c>
      <c r="V54" s="10">
        <v>1562</v>
      </c>
      <c r="W54" s="53">
        <f t="shared" si="6"/>
        <v>7.7711442786069655</v>
      </c>
    </row>
    <row r="55" spans="2:23">
      <c r="B55" s="126">
        <v>51</v>
      </c>
      <c r="C55" s="131">
        <v>114</v>
      </c>
      <c r="D55" s="131">
        <v>13</v>
      </c>
      <c r="E55" s="131">
        <v>231</v>
      </c>
      <c r="F55" s="131">
        <v>56</v>
      </c>
      <c r="G55" s="132">
        <f t="shared" si="3"/>
        <v>0.49122807017543857</v>
      </c>
      <c r="H55" s="140"/>
      <c r="J55" s="126">
        <v>51</v>
      </c>
      <c r="K55" s="131">
        <v>271</v>
      </c>
      <c r="L55" s="131">
        <v>456</v>
      </c>
      <c r="M55" s="131">
        <v>229</v>
      </c>
      <c r="N55" s="131">
        <v>254</v>
      </c>
      <c r="O55" s="132">
        <f t="shared" si="4"/>
        <v>0.9372693726937269</v>
      </c>
      <c r="P55" s="140"/>
      <c r="R55" s="125">
        <v>10</v>
      </c>
      <c r="S55" s="58">
        <v>206</v>
      </c>
      <c r="T55" s="58">
        <v>1963</v>
      </c>
      <c r="U55" s="58">
        <v>1341</v>
      </c>
      <c r="V55" s="58">
        <v>353</v>
      </c>
      <c r="W55" s="70">
        <f t="shared" si="6"/>
        <v>1.7135922330097086</v>
      </c>
    </row>
    <row r="56" spans="2:23">
      <c r="B56" s="126">
        <v>52</v>
      </c>
      <c r="C56" s="131">
        <v>116</v>
      </c>
      <c r="D56" s="131">
        <v>354</v>
      </c>
      <c r="E56" s="131">
        <v>2098</v>
      </c>
      <c r="F56" s="131">
        <v>1032</v>
      </c>
      <c r="G56" s="132">
        <f t="shared" si="3"/>
        <v>8.8965517241379306</v>
      </c>
      <c r="H56" s="140"/>
      <c r="J56" s="126">
        <v>52</v>
      </c>
      <c r="K56" s="131">
        <v>272</v>
      </c>
      <c r="L56" s="131">
        <v>9</v>
      </c>
      <c r="M56" s="131">
        <v>1282</v>
      </c>
      <c r="N56" s="131">
        <v>1873</v>
      </c>
      <c r="O56" s="132">
        <f t="shared" si="4"/>
        <v>6.8860294117647056</v>
      </c>
      <c r="P56" s="140"/>
      <c r="R56" s="126">
        <v>11</v>
      </c>
      <c r="S56" s="19">
        <v>91</v>
      </c>
      <c r="T56" s="10">
        <v>1815</v>
      </c>
      <c r="U56" s="10">
        <v>1777</v>
      </c>
      <c r="V56" s="10">
        <v>566</v>
      </c>
      <c r="W56" s="53">
        <f t="shared" si="6"/>
        <v>6.2197802197802199</v>
      </c>
    </row>
    <row r="57" spans="2:23">
      <c r="B57" s="125">
        <v>53</v>
      </c>
      <c r="C57" s="133">
        <v>117</v>
      </c>
      <c r="D57" s="133">
        <v>144</v>
      </c>
      <c r="E57" s="133">
        <v>160</v>
      </c>
      <c r="F57" s="133">
        <v>110</v>
      </c>
      <c r="G57" s="134">
        <f t="shared" si="3"/>
        <v>0.94017094017094016</v>
      </c>
      <c r="H57" s="141"/>
      <c r="J57" s="125">
        <v>53</v>
      </c>
      <c r="K57" s="133">
        <v>279</v>
      </c>
      <c r="L57" s="133">
        <v>1</v>
      </c>
      <c r="M57" s="133">
        <v>92</v>
      </c>
      <c r="N57" s="133">
        <v>1719</v>
      </c>
      <c r="O57" s="134">
        <f t="shared" si="4"/>
        <v>6.161290322580645</v>
      </c>
      <c r="P57" s="141"/>
      <c r="R57" s="125">
        <v>12</v>
      </c>
      <c r="S57" s="58">
        <v>46</v>
      </c>
      <c r="T57" s="58">
        <v>1799</v>
      </c>
      <c r="U57" s="58">
        <v>1792</v>
      </c>
      <c r="V57" s="58">
        <v>1083</v>
      </c>
      <c r="W57" s="70">
        <f t="shared" si="6"/>
        <v>23.543478260869566</v>
      </c>
    </row>
    <row r="58" spans="2:23">
      <c r="B58" s="126">
        <v>54</v>
      </c>
      <c r="C58" s="131">
        <v>119</v>
      </c>
      <c r="D58" s="131">
        <v>35</v>
      </c>
      <c r="E58" s="131">
        <v>705</v>
      </c>
      <c r="F58" s="131">
        <v>224</v>
      </c>
      <c r="G58" s="132">
        <f t="shared" si="3"/>
        <v>1.8823529411764706</v>
      </c>
      <c r="H58" s="140"/>
      <c r="J58" s="126">
        <v>54</v>
      </c>
      <c r="K58" s="131">
        <v>283</v>
      </c>
      <c r="L58" s="131">
        <v>2001</v>
      </c>
      <c r="M58" s="131">
        <v>1826</v>
      </c>
      <c r="N58" s="131">
        <v>1944</v>
      </c>
      <c r="O58" s="132">
        <f t="shared" si="4"/>
        <v>6.8692579505300353</v>
      </c>
      <c r="P58" s="140"/>
      <c r="R58" s="125">
        <v>13</v>
      </c>
      <c r="S58" s="58">
        <v>215</v>
      </c>
      <c r="T58" s="58">
        <v>1690</v>
      </c>
      <c r="U58" s="58">
        <v>1682</v>
      </c>
      <c r="V58" s="58">
        <v>310</v>
      </c>
      <c r="W58" s="70">
        <f t="shared" si="6"/>
        <v>1.441860465116279</v>
      </c>
    </row>
    <row r="59" spans="2:23">
      <c r="B59" s="126">
        <v>55</v>
      </c>
      <c r="C59" s="131">
        <v>123</v>
      </c>
      <c r="D59" s="131">
        <v>11</v>
      </c>
      <c r="E59" s="131">
        <v>267</v>
      </c>
      <c r="F59" s="131">
        <v>57</v>
      </c>
      <c r="G59" s="132">
        <f t="shared" si="3"/>
        <v>0.46341463414634149</v>
      </c>
      <c r="H59" s="140"/>
      <c r="J59" s="126">
        <v>55</v>
      </c>
      <c r="K59" s="131">
        <v>284</v>
      </c>
      <c r="L59" s="131">
        <v>145</v>
      </c>
      <c r="M59" s="131">
        <v>136</v>
      </c>
      <c r="N59" s="131">
        <v>353</v>
      </c>
      <c r="O59" s="132">
        <f t="shared" si="4"/>
        <v>1.2429577464788732</v>
      </c>
      <c r="P59" s="140"/>
      <c r="R59" s="126">
        <v>14</v>
      </c>
      <c r="S59" s="19">
        <v>96</v>
      </c>
      <c r="T59" s="10">
        <v>1554</v>
      </c>
      <c r="U59" s="10">
        <v>1505</v>
      </c>
      <c r="V59" s="10">
        <v>1844</v>
      </c>
      <c r="W59" s="53">
        <f t="shared" si="6"/>
        <v>19.208333333333332</v>
      </c>
    </row>
    <row r="60" spans="2:23">
      <c r="B60" s="126">
        <v>56</v>
      </c>
      <c r="C60" s="131">
        <v>124</v>
      </c>
      <c r="D60" s="131">
        <v>1288</v>
      </c>
      <c r="E60" s="131">
        <v>1095</v>
      </c>
      <c r="F60" s="131">
        <v>736</v>
      </c>
      <c r="G60" s="132">
        <f t="shared" si="3"/>
        <v>5.935483870967742</v>
      </c>
      <c r="H60" s="140"/>
      <c r="J60" s="126">
        <v>56</v>
      </c>
      <c r="K60" s="131">
        <v>284</v>
      </c>
      <c r="L60" s="131">
        <v>818</v>
      </c>
      <c r="M60" s="131">
        <v>658</v>
      </c>
      <c r="N60" s="131">
        <v>433</v>
      </c>
      <c r="O60" s="132">
        <f t="shared" si="4"/>
        <v>1.5246478873239437</v>
      </c>
      <c r="P60" s="140"/>
      <c r="R60" s="125">
        <v>15</v>
      </c>
      <c r="S60" s="58">
        <v>56</v>
      </c>
      <c r="T60" s="58">
        <v>1475</v>
      </c>
      <c r="U60" s="58">
        <v>1419</v>
      </c>
      <c r="V60" s="58">
        <v>1240</v>
      </c>
      <c r="W60" s="70">
        <f t="shared" si="6"/>
        <v>22.142857142857142</v>
      </c>
    </row>
    <row r="61" spans="2:23">
      <c r="B61" s="126">
        <v>57</v>
      </c>
      <c r="C61" s="131">
        <v>143</v>
      </c>
      <c r="D61" s="131">
        <v>227</v>
      </c>
      <c r="E61" s="131">
        <v>185</v>
      </c>
      <c r="F61" s="131">
        <v>132</v>
      </c>
      <c r="G61" s="132">
        <f t="shared" si="3"/>
        <v>0.92307692307692313</v>
      </c>
      <c r="H61" s="140"/>
      <c r="J61" s="126">
        <v>57</v>
      </c>
      <c r="K61" s="131">
        <v>362</v>
      </c>
      <c r="L61" s="131">
        <v>11</v>
      </c>
      <c r="M61" s="131">
        <v>4328</v>
      </c>
      <c r="N61" s="131">
        <v>1113</v>
      </c>
      <c r="O61" s="132">
        <f t="shared" si="4"/>
        <v>3.0745856353591159</v>
      </c>
      <c r="P61" s="140"/>
      <c r="R61" s="126">
        <v>16</v>
      </c>
      <c r="S61" s="19">
        <v>269</v>
      </c>
      <c r="T61" s="10">
        <v>1408</v>
      </c>
      <c r="U61" s="10">
        <v>732</v>
      </c>
      <c r="V61" s="10">
        <v>251</v>
      </c>
      <c r="W61" s="53">
        <f t="shared" si="6"/>
        <v>0.93308550185873607</v>
      </c>
    </row>
    <row r="62" spans="2:23">
      <c r="B62" s="126">
        <v>58</v>
      </c>
      <c r="C62" s="131">
        <v>144</v>
      </c>
      <c r="D62" s="131">
        <v>2</v>
      </c>
      <c r="E62" s="131">
        <v>1546</v>
      </c>
      <c r="F62" s="131">
        <v>432</v>
      </c>
      <c r="G62" s="132">
        <f t="shared" si="3"/>
        <v>3</v>
      </c>
      <c r="H62" s="140"/>
      <c r="J62" s="126">
        <v>58</v>
      </c>
      <c r="K62" s="131">
        <v>366</v>
      </c>
      <c r="L62" s="131">
        <v>3066</v>
      </c>
      <c r="M62" s="131">
        <v>4423</v>
      </c>
      <c r="N62" s="131">
        <v>629</v>
      </c>
      <c r="O62" s="132">
        <f t="shared" si="4"/>
        <v>1.7185792349726776</v>
      </c>
      <c r="P62" s="140"/>
      <c r="R62" s="126">
        <v>17</v>
      </c>
      <c r="S62" s="19">
        <v>124</v>
      </c>
      <c r="T62" s="10">
        <v>1288</v>
      </c>
      <c r="U62" s="10">
        <v>1095</v>
      </c>
      <c r="V62" s="10">
        <v>736</v>
      </c>
      <c r="W62" s="53">
        <f t="shared" si="6"/>
        <v>5.935483870967742</v>
      </c>
    </row>
    <row r="63" spans="2:23" ht="17.25" thickBot="1">
      <c r="B63" s="126">
        <v>59</v>
      </c>
      <c r="C63" s="131">
        <v>150</v>
      </c>
      <c r="D63" s="131">
        <v>663</v>
      </c>
      <c r="E63" s="131">
        <v>627</v>
      </c>
      <c r="F63" s="131">
        <v>775</v>
      </c>
      <c r="G63" s="132">
        <f t="shared" si="3"/>
        <v>5.166666666666667</v>
      </c>
      <c r="H63" s="140"/>
      <c r="J63" s="126">
        <v>59</v>
      </c>
      <c r="K63" s="131">
        <v>368</v>
      </c>
      <c r="L63" s="131">
        <v>2</v>
      </c>
      <c r="M63" s="131">
        <v>378</v>
      </c>
      <c r="N63" s="131">
        <v>226</v>
      </c>
      <c r="O63" s="132">
        <f t="shared" si="4"/>
        <v>0.61413043478260865</v>
      </c>
      <c r="P63" s="140"/>
      <c r="R63" s="126">
        <v>18</v>
      </c>
      <c r="S63" s="19">
        <v>216</v>
      </c>
      <c r="T63" s="10">
        <v>1046</v>
      </c>
      <c r="U63" s="10">
        <v>665</v>
      </c>
      <c r="V63" s="10">
        <v>1193</v>
      </c>
      <c r="W63" s="53">
        <f t="shared" si="6"/>
        <v>5.5231481481481479</v>
      </c>
    </row>
    <row r="64" spans="2:23" ht="18" thickTop="1" thickBot="1">
      <c r="B64" s="126">
        <v>60</v>
      </c>
      <c r="C64" s="131">
        <v>151</v>
      </c>
      <c r="D64" s="131">
        <v>121</v>
      </c>
      <c r="E64" s="131">
        <v>207</v>
      </c>
      <c r="F64" s="131">
        <v>148</v>
      </c>
      <c r="G64" s="132">
        <f t="shared" si="3"/>
        <v>0.98013245033112584</v>
      </c>
      <c r="H64" s="140"/>
      <c r="J64" s="126">
        <v>60</v>
      </c>
      <c r="K64" s="131">
        <v>573</v>
      </c>
      <c r="L64" s="131">
        <v>5</v>
      </c>
      <c r="M64" s="131">
        <v>84</v>
      </c>
      <c r="N64" s="131">
        <v>3195</v>
      </c>
      <c r="O64" s="132">
        <f t="shared" si="4"/>
        <v>5.5759162303664924</v>
      </c>
      <c r="P64" s="140"/>
      <c r="R64" s="137" t="s">
        <v>375</v>
      </c>
      <c r="S64" s="144">
        <f>SUM(S46:S63)</f>
        <v>2849</v>
      </c>
      <c r="T64" s="144">
        <f t="shared" ref="T64:V64" si="7">SUM(T46:T63)</f>
        <v>38455</v>
      </c>
      <c r="U64" s="144">
        <f t="shared" si="7"/>
        <v>35205</v>
      </c>
      <c r="V64" s="144">
        <f t="shared" si="7"/>
        <v>17454</v>
      </c>
      <c r="W64" s="145" t="s">
        <v>362</v>
      </c>
    </row>
    <row r="65" spans="2:23" ht="17.25" thickTop="1">
      <c r="B65" s="127">
        <v>61</v>
      </c>
      <c r="C65" s="131">
        <v>152</v>
      </c>
      <c r="D65" s="131">
        <v>34</v>
      </c>
      <c r="E65" s="131">
        <v>46</v>
      </c>
      <c r="F65" s="131">
        <v>41</v>
      </c>
      <c r="G65" s="132">
        <f t="shared" si="3"/>
        <v>0.26973684210526316</v>
      </c>
      <c r="H65" s="140"/>
      <c r="J65" s="137" t="s">
        <v>377</v>
      </c>
      <c r="K65" s="144">
        <f>SUM(K5:K64)</f>
        <v>14230</v>
      </c>
      <c r="L65" s="144">
        <f t="shared" ref="L65:N65" si="8">SUM(L5:L64)</f>
        <v>26740</v>
      </c>
      <c r="M65" s="144">
        <f t="shared" si="8"/>
        <v>83890</v>
      </c>
      <c r="N65" s="144">
        <f t="shared" si="8"/>
        <v>53818</v>
      </c>
      <c r="O65" s="145" t="s">
        <v>362</v>
      </c>
      <c r="P65" s="147"/>
      <c r="R65" s="138" t="s">
        <v>376</v>
      </c>
      <c r="S65" s="146">
        <f>S64/R63</f>
        <v>158.27777777777777</v>
      </c>
      <c r="T65" s="146">
        <f>T64/R63</f>
        <v>2136.3888888888887</v>
      </c>
      <c r="U65" s="146">
        <f>U64/R63</f>
        <v>1955.8333333333333</v>
      </c>
      <c r="V65" s="146">
        <f>V64/R63</f>
        <v>969.66666666666663</v>
      </c>
      <c r="W65" s="146">
        <f>V65/S65</f>
        <v>6.1263601263601259</v>
      </c>
    </row>
    <row r="66" spans="2:23" ht="17.25" thickBot="1">
      <c r="B66" s="130">
        <v>62</v>
      </c>
      <c r="C66" s="135">
        <v>154</v>
      </c>
      <c r="D66" s="135">
        <v>173</v>
      </c>
      <c r="E66" s="135">
        <v>202</v>
      </c>
      <c r="F66" s="135">
        <v>63</v>
      </c>
      <c r="G66" s="136">
        <f t="shared" si="3"/>
        <v>0.40909090909090912</v>
      </c>
      <c r="H66" s="140"/>
      <c r="J66" s="138" t="s">
        <v>378</v>
      </c>
      <c r="K66" s="146">
        <f>K65/J64</f>
        <v>237.16666666666666</v>
      </c>
      <c r="L66" s="146">
        <f>L65/J64</f>
        <v>445.66666666666669</v>
      </c>
      <c r="M66" s="146">
        <f>M65/J64</f>
        <v>1398.1666666666667</v>
      </c>
      <c r="N66" s="146">
        <f>N65/J64</f>
        <v>896.9666666666667</v>
      </c>
      <c r="O66" s="146">
        <f>N66/K66</f>
        <v>3.7820098383696417</v>
      </c>
      <c r="P66" s="147"/>
    </row>
    <row r="67" spans="2:23" ht="17.25" thickTop="1">
      <c r="B67" s="137" t="s">
        <v>377</v>
      </c>
      <c r="C67" s="144">
        <f>SUM(C5:C66)</f>
        <v>4746</v>
      </c>
      <c r="D67" s="144">
        <f t="shared" ref="D67:E67" si="9">SUM(D5:D66)</f>
        <v>33665</v>
      </c>
      <c r="E67" s="144">
        <f t="shared" si="9"/>
        <v>51800</v>
      </c>
      <c r="F67" s="144">
        <f>SUM(F5:F66)</f>
        <v>38396</v>
      </c>
      <c r="G67" s="145" t="s">
        <v>362</v>
      </c>
      <c r="H67" s="142"/>
    </row>
    <row r="68" spans="2:23">
      <c r="B68" s="138" t="s">
        <v>378</v>
      </c>
      <c r="C68" s="146">
        <f>C67/B66</f>
        <v>76.548387096774192</v>
      </c>
      <c r="D68" s="146">
        <f>D67/B66</f>
        <v>542.98387096774195</v>
      </c>
      <c r="E68" s="146">
        <f>E67/B66</f>
        <v>835.48387096774195</v>
      </c>
      <c r="F68" s="146">
        <f>F67/B66</f>
        <v>619.29032258064512</v>
      </c>
      <c r="G68" s="146">
        <f>F68/C68</f>
        <v>8.090181205225452</v>
      </c>
      <c r="H68" s="142"/>
    </row>
    <row r="72" spans="2:23" ht="17.25">
      <c r="B72" s="128" t="s">
        <v>380</v>
      </c>
      <c r="J72" s="128" t="s">
        <v>355</v>
      </c>
      <c r="R72" s="128" t="s">
        <v>381</v>
      </c>
    </row>
    <row r="73" spans="2:23" ht="17.25" thickBot="1"/>
    <row r="74" spans="2:23" ht="17.25" thickBot="1">
      <c r="B74" s="4" t="s">
        <v>228</v>
      </c>
      <c r="C74" s="4" t="s">
        <v>213</v>
      </c>
      <c r="D74" s="4" t="s">
        <v>1</v>
      </c>
      <c r="E74" s="4" t="s">
        <v>2</v>
      </c>
      <c r="F74" s="4" t="s">
        <v>3</v>
      </c>
      <c r="G74" s="4" t="s">
        <v>259</v>
      </c>
      <c r="J74" s="4" t="s">
        <v>228</v>
      </c>
      <c r="K74" s="4" t="s">
        <v>213</v>
      </c>
      <c r="L74" s="4" t="s">
        <v>1</v>
      </c>
      <c r="M74" s="4" t="s">
        <v>2</v>
      </c>
      <c r="N74" s="4" t="s">
        <v>3</v>
      </c>
      <c r="O74" s="4" t="s">
        <v>259</v>
      </c>
      <c r="R74" s="4" t="s">
        <v>228</v>
      </c>
      <c r="S74" s="4" t="s">
        <v>213</v>
      </c>
      <c r="T74" s="4" t="s">
        <v>1</v>
      </c>
      <c r="U74" s="4" t="s">
        <v>2</v>
      </c>
      <c r="V74" s="4" t="s">
        <v>3</v>
      </c>
      <c r="W74" s="4" t="s">
        <v>259</v>
      </c>
    </row>
    <row r="75" spans="2:23" ht="17.25" thickTop="1">
      <c r="B75" s="125">
        <v>1</v>
      </c>
      <c r="C75" s="58">
        <v>248</v>
      </c>
      <c r="D75" s="58">
        <v>15</v>
      </c>
      <c r="E75" s="58">
        <v>14945</v>
      </c>
      <c r="F75" s="58">
        <v>12089</v>
      </c>
      <c r="G75" s="70">
        <f t="shared" ref="G75:G112" si="10">F75/C75</f>
        <v>48.74596774193548</v>
      </c>
      <c r="J75" s="125">
        <v>1</v>
      </c>
      <c r="K75" s="58">
        <v>67</v>
      </c>
      <c r="L75" s="58">
        <v>8</v>
      </c>
      <c r="M75" s="58">
        <v>2038</v>
      </c>
      <c r="N75" s="58">
        <v>7216</v>
      </c>
      <c r="O75" s="70">
        <f t="shared" ref="O75:O93" si="11">N75/K75</f>
        <v>107.70149253731343</v>
      </c>
      <c r="R75" s="125">
        <v>1</v>
      </c>
      <c r="S75" s="58">
        <v>10</v>
      </c>
      <c r="T75" s="58">
        <v>899</v>
      </c>
      <c r="U75" s="58">
        <v>912</v>
      </c>
      <c r="V75" s="58">
        <v>505</v>
      </c>
      <c r="W75" s="70">
        <f t="shared" ref="W75:W104" si="12">V75/S75</f>
        <v>50.5</v>
      </c>
    </row>
    <row r="76" spans="2:23">
      <c r="B76" s="125">
        <v>2</v>
      </c>
      <c r="C76" s="58">
        <v>251</v>
      </c>
      <c r="D76" s="58">
        <v>0</v>
      </c>
      <c r="E76" s="58">
        <v>64</v>
      </c>
      <c r="F76" s="58">
        <v>11167</v>
      </c>
      <c r="G76" s="70">
        <f t="shared" si="10"/>
        <v>44.490039840637451</v>
      </c>
      <c r="J76" s="125">
        <v>2</v>
      </c>
      <c r="K76" s="58">
        <v>53</v>
      </c>
      <c r="L76" s="58">
        <v>5591</v>
      </c>
      <c r="M76" s="58">
        <v>6827</v>
      </c>
      <c r="N76" s="58">
        <v>3027</v>
      </c>
      <c r="O76" s="70">
        <f t="shared" si="11"/>
        <v>57.113207547169814</v>
      </c>
      <c r="R76" s="125">
        <v>2</v>
      </c>
      <c r="S76" s="58">
        <v>18</v>
      </c>
      <c r="T76" s="58">
        <v>4</v>
      </c>
      <c r="U76" s="58">
        <v>10</v>
      </c>
      <c r="V76" s="58">
        <v>10</v>
      </c>
      <c r="W76" s="70">
        <f t="shared" si="12"/>
        <v>0.55555555555555558</v>
      </c>
    </row>
    <row r="77" spans="2:23">
      <c r="B77" s="126">
        <v>3</v>
      </c>
      <c r="C77" s="19">
        <v>67</v>
      </c>
      <c r="D77" s="10">
        <v>8</v>
      </c>
      <c r="E77" s="10">
        <v>2038</v>
      </c>
      <c r="F77" s="10">
        <v>7216</v>
      </c>
      <c r="G77" s="53">
        <f t="shared" si="10"/>
        <v>107.70149253731343</v>
      </c>
      <c r="J77" s="126">
        <v>3</v>
      </c>
      <c r="K77" s="19">
        <v>10</v>
      </c>
      <c r="L77" s="10">
        <v>899</v>
      </c>
      <c r="M77" s="10">
        <v>912</v>
      </c>
      <c r="N77" s="10">
        <v>505</v>
      </c>
      <c r="O77" s="53">
        <f t="shared" si="11"/>
        <v>50.5</v>
      </c>
      <c r="R77" s="126">
        <v>3</v>
      </c>
      <c r="S77" s="19">
        <v>24</v>
      </c>
      <c r="T77" s="10">
        <v>11</v>
      </c>
      <c r="U77" s="10">
        <v>53</v>
      </c>
      <c r="V77" s="10">
        <v>27</v>
      </c>
      <c r="W77" s="53">
        <f t="shared" si="12"/>
        <v>1.125</v>
      </c>
    </row>
    <row r="78" spans="2:23">
      <c r="B78" s="126">
        <v>4</v>
      </c>
      <c r="C78" s="19">
        <v>171</v>
      </c>
      <c r="D78" s="10">
        <v>274</v>
      </c>
      <c r="E78" s="10">
        <v>3727</v>
      </c>
      <c r="F78" s="10">
        <v>3685</v>
      </c>
      <c r="G78" s="53">
        <f t="shared" si="10"/>
        <v>21.549707602339183</v>
      </c>
      <c r="J78" s="126">
        <v>4</v>
      </c>
      <c r="K78" s="19">
        <v>248</v>
      </c>
      <c r="L78" s="10">
        <v>15</v>
      </c>
      <c r="M78" s="10">
        <v>14945</v>
      </c>
      <c r="N78" s="10">
        <v>12089</v>
      </c>
      <c r="O78" s="53">
        <f t="shared" si="11"/>
        <v>48.74596774193548</v>
      </c>
      <c r="R78" s="126">
        <v>4</v>
      </c>
      <c r="S78" s="58">
        <v>25</v>
      </c>
      <c r="T78" s="58">
        <v>7</v>
      </c>
      <c r="U78" s="58">
        <v>45</v>
      </c>
      <c r="V78" s="58">
        <v>8</v>
      </c>
      <c r="W78" s="70">
        <f t="shared" si="12"/>
        <v>0.32</v>
      </c>
    </row>
    <row r="79" spans="2:23">
      <c r="B79" s="125">
        <v>5</v>
      </c>
      <c r="C79" s="58">
        <v>573</v>
      </c>
      <c r="D79" s="58">
        <v>5</v>
      </c>
      <c r="E79" s="58">
        <v>84</v>
      </c>
      <c r="F79" s="58">
        <v>3195</v>
      </c>
      <c r="G79" s="70">
        <f t="shared" si="10"/>
        <v>5.5759162303664924</v>
      </c>
      <c r="J79" s="125">
        <v>5</v>
      </c>
      <c r="K79" s="58">
        <v>251</v>
      </c>
      <c r="L79" s="58">
        <v>0</v>
      </c>
      <c r="M79" s="58">
        <v>64</v>
      </c>
      <c r="N79" s="58">
        <v>11167</v>
      </c>
      <c r="O79" s="70">
        <f t="shared" si="11"/>
        <v>44.490039840637451</v>
      </c>
      <c r="R79" s="125">
        <v>5</v>
      </c>
      <c r="S79" s="19">
        <v>25</v>
      </c>
      <c r="T79" s="10">
        <v>11</v>
      </c>
      <c r="U79" s="10">
        <v>194</v>
      </c>
      <c r="V79" s="10">
        <v>74</v>
      </c>
      <c r="W79" s="53">
        <f t="shared" si="12"/>
        <v>2.96</v>
      </c>
    </row>
    <row r="80" spans="2:23">
      <c r="B80" s="125">
        <v>6</v>
      </c>
      <c r="C80" s="58">
        <v>81</v>
      </c>
      <c r="D80" s="58">
        <v>531</v>
      </c>
      <c r="E80" s="58">
        <v>1953</v>
      </c>
      <c r="F80" s="58">
        <v>3127</v>
      </c>
      <c r="G80" s="70">
        <f t="shared" si="10"/>
        <v>38.604938271604937</v>
      </c>
      <c r="J80" s="125">
        <v>6</v>
      </c>
      <c r="K80" s="58">
        <v>81</v>
      </c>
      <c r="L80" s="58">
        <v>531</v>
      </c>
      <c r="M80" s="58">
        <v>1953</v>
      </c>
      <c r="N80" s="58">
        <v>3127</v>
      </c>
      <c r="O80" s="70">
        <f t="shared" si="11"/>
        <v>38.604938271604937</v>
      </c>
      <c r="R80" s="125">
        <v>6</v>
      </c>
      <c r="S80" s="58">
        <v>25</v>
      </c>
      <c r="T80" s="58">
        <v>4</v>
      </c>
      <c r="U80" s="58">
        <v>22</v>
      </c>
      <c r="V80" s="58">
        <v>0</v>
      </c>
      <c r="W80" s="70">
        <f t="shared" si="12"/>
        <v>0</v>
      </c>
    </row>
    <row r="81" spans="2:23">
      <c r="B81" s="126">
        <v>7</v>
      </c>
      <c r="C81" s="19">
        <v>53</v>
      </c>
      <c r="D81" s="10">
        <v>5591</v>
      </c>
      <c r="E81" s="10">
        <v>6827</v>
      </c>
      <c r="F81" s="10">
        <v>3027</v>
      </c>
      <c r="G81" s="53">
        <f t="shared" si="10"/>
        <v>57.113207547169814</v>
      </c>
      <c r="J81" s="126">
        <v>7</v>
      </c>
      <c r="K81" s="19">
        <v>80</v>
      </c>
      <c r="L81" s="10">
        <v>794</v>
      </c>
      <c r="M81" s="10">
        <v>783</v>
      </c>
      <c r="N81" s="10">
        <v>2606</v>
      </c>
      <c r="O81" s="53">
        <f t="shared" si="11"/>
        <v>32.575000000000003</v>
      </c>
      <c r="R81" s="126">
        <v>7</v>
      </c>
      <c r="S81" s="19">
        <v>30</v>
      </c>
      <c r="T81" s="10">
        <v>783</v>
      </c>
      <c r="U81" s="10">
        <v>438</v>
      </c>
      <c r="V81" s="10">
        <v>369</v>
      </c>
      <c r="W81" s="53">
        <f t="shared" si="12"/>
        <v>12.3</v>
      </c>
    </row>
    <row r="82" spans="2:23">
      <c r="B82" s="126">
        <v>8</v>
      </c>
      <c r="C82" s="19">
        <v>80</v>
      </c>
      <c r="D82" s="10">
        <v>794</v>
      </c>
      <c r="E82" s="10">
        <v>783</v>
      </c>
      <c r="F82" s="10">
        <v>2606</v>
      </c>
      <c r="G82" s="53">
        <f t="shared" si="10"/>
        <v>32.575000000000003</v>
      </c>
      <c r="J82" s="126">
        <v>8</v>
      </c>
      <c r="K82" s="19">
        <v>63</v>
      </c>
      <c r="L82" s="10">
        <v>436</v>
      </c>
      <c r="M82" s="10">
        <v>646</v>
      </c>
      <c r="N82" s="10">
        <v>1954</v>
      </c>
      <c r="O82" s="53">
        <f t="shared" si="11"/>
        <v>31.015873015873016</v>
      </c>
      <c r="R82" s="126">
        <v>8</v>
      </c>
      <c r="S82" s="19">
        <v>31</v>
      </c>
      <c r="T82" s="10">
        <v>69</v>
      </c>
      <c r="U82" s="10">
        <v>386</v>
      </c>
      <c r="V82" s="10">
        <v>535</v>
      </c>
      <c r="W82" s="53">
        <f t="shared" si="12"/>
        <v>17.258064516129032</v>
      </c>
    </row>
    <row r="83" spans="2:23">
      <c r="B83" s="126">
        <v>9</v>
      </c>
      <c r="C83" s="19">
        <v>222</v>
      </c>
      <c r="D83" s="10">
        <v>912</v>
      </c>
      <c r="E83" s="10">
        <v>1500</v>
      </c>
      <c r="F83" s="10">
        <v>2020</v>
      </c>
      <c r="G83" s="53">
        <f t="shared" si="10"/>
        <v>9.0990990990990994</v>
      </c>
      <c r="J83" s="126">
        <v>9</v>
      </c>
      <c r="K83" s="19">
        <v>46</v>
      </c>
      <c r="L83" s="10">
        <v>1799</v>
      </c>
      <c r="M83" s="10">
        <v>1792</v>
      </c>
      <c r="N83" s="10">
        <v>1083</v>
      </c>
      <c r="O83" s="53">
        <f t="shared" si="11"/>
        <v>23.543478260869566</v>
      </c>
      <c r="R83" s="126">
        <v>9</v>
      </c>
      <c r="S83" s="58">
        <v>34</v>
      </c>
      <c r="T83" s="58">
        <v>66</v>
      </c>
      <c r="U83" s="58">
        <v>247</v>
      </c>
      <c r="V83" s="58">
        <v>294</v>
      </c>
      <c r="W83" s="70">
        <f t="shared" si="12"/>
        <v>8.6470588235294112</v>
      </c>
    </row>
    <row r="84" spans="2:23">
      <c r="B84" s="125">
        <v>10</v>
      </c>
      <c r="C84" s="58">
        <v>63</v>
      </c>
      <c r="D84" s="58">
        <v>436</v>
      </c>
      <c r="E84" s="58">
        <v>646</v>
      </c>
      <c r="F84" s="58">
        <v>1954</v>
      </c>
      <c r="G84" s="70">
        <f t="shared" si="10"/>
        <v>31.015873015873016</v>
      </c>
      <c r="J84" s="125">
        <v>10</v>
      </c>
      <c r="K84" s="58">
        <v>56</v>
      </c>
      <c r="L84" s="58">
        <v>1475</v>
      </c>
      <c r="M84" s="58">
        <v>1419</v>
      </c>
      <c r="N84" s="58">
        <v>1240</v>
      </c>
      <c r="O84" s="70">
        <f t="shared" si="11"/>
        <v>22.142857142857142</v>
      </c>
      <c r="R84" s="125">
        <v>10</v>
      </c>
      <c r="S84" s="19">
        <v>34</v>
      </c>
      <c r="T84" s="10">
        <v>269</v>
      </c>
      <c r="U84" s="10">
        <v>294</v>
      </c>
      <c r="V84" s="10">
        <v>10</v>
      </c>
      <c r="W84" s="53">
        <f t="shared" si="12"/>
        <v>0.29411764705882354</v>
      </c>
    </row>
    <row r="85" spans="2:23">
      <c r="B85" s="126">
        <v>11</v>
      </c>
      <c r="C85" s="19">
        <v>283</v>
      </c>
      <c r="D85" s="10">
        <v>2001</v>
      </c>
      <c r="E85" s="10">
        <v>1826</v>
      </c>
      <c r="F85" s="10">
        <v>1944</v>
      </c>
      <c r="G85" s="53">
        <f t="shared" si="10"/>
        <v>6.8692579505300353</v>
      </c>
      <c r="J85" s="126">
        <v>11</v>
      </c>
      <c r="K85" s="19">
        <v>171</v>
      </c>
      <c r="L85" s="10">
        <v>274</v>
      </c>
      <c r="M85" s="10">
        <v>3727</v>
      </c>
      <c r="N85" s="10">
        <v>3685</v>
      </c>
      <c r="O85" s="53">
        <f t="shared" si="11"/>
        <v>21.549707602339183</v>
      </c>
      <c r="R85" s="126">
        <v>11</v>
      </c>
      <c r="S85" s="19">
        <v>38</v>
      </c>
      <c r="T85" s="10">
        <v>415</v>
      </c>
      <c r="U85" s="10">
        <v>428</v>
      </c>
      <c r="V85" s="10">
        <v>91</v>
      </c>
      <c r="W85" s="53">
        <f t="shared" si="12"/>
        <v>2.3947368421052633</v>
      </c>
    </row>
    <row r="86" spans="2:23">
      <c r="B86" s="125">
        <v>12</v>
      </c>
      <c r="C86" s="58">
        <v>272</v>
      </c>
      <c r="D86" s="58">
        <v>9</v>
      </c>
      <c r="E86" s="58">
        <v>1282</v>
      </c>
      <c r="F86" s="58">
        <v>1873</v>
      </c>
      <c r="G86" s="70">
        <f t="shared" si="10"/>
        <v>6.8860294117647056</v>
      </c>
      <c r="J86" s="125">
        <v>12</v>
      </c>
      <c r="K86" s="58">
        <v>96</v>
      </c>
      <c r="L86" s="58">
        <v>1554</v>
      </c>
      <c r="M86" s="58">
        <v>1505</v>
      </c>
      <c r="N86" s="58">
        <v>1844</v>
      </c>
      <c r="O86" s="70">
        <f t="shared" si="11"/>
        <v>19.208333333333332</v>
      </c>
      <c r="R86" s="125">
        <v>12</v>
      </c>
      <c r="S86" s="58">
        <v>39</v>
      </c>
      <c r="T86" s="58">
        <v>343</v>
      </c>
      <c r="U86" s="58">
        <v>1026</v>
      </c>
      <c r="V86" s="58">
        <v>655</v>
      </c>
      <c r="W86" s="70">
        <f t="shared" si="12"/>
        <v>16.794871794871796</v>
      </c>
    </row>
    <row r="87" spans="2:23">
      <c r="B87" s="125">
        <v>13</v>
      </c>
      <c r="C87" s="58">
        <v>112</v>
      </c>
      <c r="D87" s="58">
        <v>73</v>
      </c>
      <c r="E87" s="58">
        <v>793</v>
      </c>
      <c r="F87" s="58">
        <v>1869</v>
      </c>
      <c r="G87" s="70">
        <f t="shared" si="10"/>
        <v>16.6875</v>
      </c>
      <c r="J87" s="125">
        <v>13</v>
      </c>
      <c r="K87" s="58">
        <v>31</v>
      </c>
      <c r="L87" s="58">
        <v>69</v>
      </c>
      <c r="M87" s="58">
        <v>386</v>
      </c>
      <c r="N87" s="58">
        <v>535</v>
      </c>
      <c r="O87" s="70">
        <f t="shared" si="11"/>
        <v>17.258064516129032</v>
      </c>
      <c r="R87" s="125">
        <v>13</v>
      </c>
      <c r="S87" s="58">
        <v>39</v>
      </c>
      <c r="T87" s="58">
        <v>0</v>
      </c>
      <c r="U87" s="58">
        <v>126</v>
      </c>
      <c r="V87" s="58">
        <v>122</v>
      </c>
      <c r="W87" s="70">
        <f t="shared" si="12"/>
        <v>3.1282051282051282</v>
      </c>
    </row>
    <row r="88" spans="2:23">
      <c r="B88" s="126">
        <v>14</v>
      </c>
      <c r="C88" s="19">
        <v>96</v>
      </c>
      <c r="D88" s="10">
        <v>1554</v>
      </c>
      <c r="E88" s="10">
        <v>1505</v>
      </c>
      <c r="F88" s="10">
        <v>1844</v>
      </c>
      <c r="G88" s="53">
        <f t="shared" si="10"/>
        <v>19.208333333333332</v>
      </c>
      <c r="J88" s="126">
        <v>14</v>
      </c>
      <c r="K88" s="19">
        <v>39</v>
      </c>
      <c r="L88" s="10">
        <v>343</v>
      </c>
      <c r="M88" s="10">
        <v>1026</v>
      </c>
      <c r="N88" s="10">
        <v>655</v>
      </c>
      <c r="O88" s="53">
        <f t="shared" si="11"/>
        <v>16.794871794871796</v>
      </c>
      <c r="R88" s="126">
        <v>14</v>
      </c>
      <c r="S88" s="19">
        <v>39</v>
      </c>
      <c r="T88" s="10">
        <v>12</v>
      </c>
      <c r="U88" s="10">
        <v>115</v>
      </c>
      <c r="V88" s="10">
        <v>40</v>
      </c>
      <c r="W88" s="53">
        <f t="shared" si="12"/>
        <v>1.0256410256410255</v>
      </c>
    </row>
    <row r="89" spans="2:23">
      <c r="B89" s="125">
        <v>15</v>
      </c>
      <c r="C89" s="58">
        <v>279</v>
      </c>
      <c r="D89" s="58">
        <v>1</v>
      </c>
      <c r="E89" s="58">
        <v>92</v>
      </c>
      <c r="F89" s="58">
        <v>1719</v>
      </c>
      <c r="G89" s="70">
        <f t="shared" si="10"/>
        <v>6.161290322580645</v>
      </c>
      <c r="J89" s="125">
        <v>15</v>
      </c>
      <c r="K89" s="58">
        <v>112</v>
      </c>
      <c r="L89" s="58">
        <v>73</v>
      </c>
      <c r="M89" s="58">
        <v>793</v>
      </c>
      <c r="N89" s="58">
        <v>1869</v>
      </c>
      <c r="O89" s="70">
        <f t="shared" si="11"/>
        <v>16.6875</v>
      </c>
      <c r="R89" s="125">
        <v>15</v>
      </c>
      <c r="S89" s="19">
        <v>41</v>
      </c>
      <c r="T89" s="10">
        <v>287</v>
      </c>
      <c r="U89" s="10">
        <v>625</v>
      </c>
      <c r="V89" s="10">
        <v>543</v>
      </c>
      <c r="W89" s="53">
        <f t="shared" si="12"/>
        <v>13.24390243902439</v>
      </c>
    </row>
    <row r="90" spans="2:23">
      <c r="B90" s="126">
        <v>16</v>
      </c>
      <c r="C90" s="19">
        <v>208</v>
      </c>
      <c r="D90" s="10">
        <v>2048</v>
      </c>
      <c r="E90" s="10">
        <v>1941</v>
      </c>
      <c r="F90" s="10">
        <v>1696</v>
      </c>
      <c r="G90" s="53">
        <f t="shared" si="10"/>
        <v>8.1538461538461533</v>
      </c>
      <c r="J90" s="126">
        <v>16</v>
      </c>
      <c r="K90" s="19">
        <v>45</v>
      </c>
      <c r="L90" s="10">
        <v>1978</v>
      </c>
      <c r="M90" s="10">
        <v>1539</v>
      </c>
      <c r="N90" s="10">
        <v>719</v>
      </c>
      <c r="O90" s="53">
        <f t="shared" si="11"/>
        <v>15.977777777777778</v>
      </c>
      <c r="R90" s="126">
        <v>16</v>
      </c>
      <c r="S90" s="58">
        <v>41</v>
      </c>
      <c r="T90" s="58">
        <v>182</v>
      </c>
      <c r="U90" s="58">
        <v>240</v>
      </c>
      <c r="V90" s="58">
        <v>381</v>
      </c>
      <c r="W90" s="70">
        <f t="shared" si="12"/>
        <v>9.2926829268292686</v>
      </c>
    </row>
    <row r="91" spans="2:23">
      <c r="B91" s="126">
        <v>17</v>
      </c>
      <c r="C91" s="19">
        <v>201</v>
      </c>
      <c r="D91" s="10">
        <v>1974</v>
      </c>
      <c r="E91" s="10">
        <v>1590</v>
      </c>
      <c r="F91" s="10">
        <v>1562</v>
      </c>
      <c r="G91" s="53">
        <f t="shared" si="10"/>
        <v>7.7711442786069655</v>
      </c>
      <c r="J91" s="126">
        <v>17</v>
      </c>
      <c r="K91" s="19">
        <v>41</v>
      </c>
      <c r="L91" s="10">
        <v>287</v>
      </c>
      <c r="M91" s="10">
        <v>625</v>
      </c>
      <c r="N91" s="10">
        <v>543</v>
      </c>
      <c r="O91" s="53">
        <f t="shared" si="11"/>
        <v>13.24390243902439</v>
      </c>
      <c r="R91" s="126">
        <v>17</v>
      </c>
      <c r="S91" s="19">
        <v>45</v>
      </c>
      <c r="T91" s="10">
        <v>1978</v>
      </c>
      <c r="U91" s="10">
        <v>1539</v>
      </c>
      <c r="V91" s="10">
        <v>719</v>
      </c>
      <c r="W91" s="53">
        <f t="shared" si="12"/>
        <v>15.977777777777778</v>
      </c>
    </row>
    <row r="92" spans="2:23">
      <c r="B92" s="126">
        <v>18</v>
      </c>
      <c r="C92" s="19">
        <v>241</v>
      </c>
      <c r="D92" s="10">
        <v>7</v>
      </c>
      <c r="E92" s="10">
        <v>1790</v>
      </c>
      <c r="F92" s="10">
        <v>1270</v>
      </c>
      <c r="G92" s="53">
        <f t="shared" si="10"/>
        <v>5.2697095435684647</v>
      </c>
      <c r="J92" s="126">
        <v>18</v>
      </c>
      <c r="K92" s="19">
        <v>30</v>
      </c>
      <c r="L92" s="10">
        <v>783</v>
      </c>
      <c r="M92" s="10">
        <v>438</v>
      </c>
      <c r="N92" s="10">
        <v>369</v>
      </c>
      <c r="O92" s="53">
        <f t="shared" si="11"/>
        <v>12.3</v>
      </c>
      <c r="R92" s="126">
        <v>18</v>
      </c>
      <c r="S92" s="19">
        <v>46</v>
      </c>
      <c r="T92" s="10">
        <v>7</v>
      </c>
      <c r="U92" s="10">
        <v>1140</v>
      </c>
      <c r="V92" s="10">
        <v>420</v>
      </c>
      <c r="W92" s="53">
        <f t="shared" si="12"/>
        <v>9.1304347826086953</v>
      </c>
    </row>
    <row r="93" spans="2:23" ht="17.25" thickBot="1">
      <c r="B93" s="126">
        <v>19</v>
      </c>
      <c r="C93" s="19">
        <v>56</v>
      </c>
      <c r="D93" s="10">
        <v>1475</v>
      </c>
      <c r="E93" s="10">
        <v>1419</v>
      </c>
      <c r="F93" s="10">
        <v>1240</v>
      </c>
      <c r="G93" s="53">
        <f t="shared" si="10"/>
        <v>22.142857142857142</v>
      </c>
      <c r="J93" s="126">
        <v>19</v>
      </c>
      <c r="K93" s="19">
        <v>80</v>
      </c>
      <c r="L93" s="10">
        <v>921</v>
      </c>
      <c r="M93" s="10">
        <v>928</v>
      </c>
      <c r="N93" s="10">
        <v>959</v>
      </c>
      <c r="O93" s="53">
        <f t="shared" si="11"/>
        <v>11.987500000000001</v>
      </c>
      <c r="R93" s="126">
        <v>19</v>
      </c>
      <c r="S93" s="19">
        <v>46</v>
      </c>
      <c r="T93" s="10">
        <v>1799</v>
      </c>
      <c r="U93" s="10">
        <v>1792</v>
      </c>
      <c r="V93" s="10">
        <v>1083</v>
      </c>
      <c r="W93" s="53">
        <f t="shared" si="12"/>
        <v>23.543478260869566</v>
      </c>
    </row>
    <row r="94" spans="2:23" ht="17.25" thickTop="1">
      <c r="B94" s="126">
        <v>20</v>
      </c>
      <c r="C94" s="19">
        <v>216</v>
      </c>
      <c r="D94" s="10">
        <v>1046</v>
      </c>
      <c r="E94" s="10">
        <v>665</v>
      </c>
      <c r="F94" s="10">
        <v>1193</v>
      </c>
      <c r="G94" s="53">
        <f t="shared" si="10"/>
        <v>5.5231481481481479</v>
      </c>
      <c r="J94" s="137" t="s">
        <v>377</v>
      </c>
      <c r="K94" s="144">
        <f>SUM(K75:K93)</f>
        <v>1600</v>
      </c>
      <c r="L94" s="144">
        <f t="shared" ref="L94:N94" si="13">SUM(L75:L93)</f>
        <v>17830</v>
      </c>
      <c r="M94" s="144">
        <f t="shared" si="13"/>
        <v>42346</v>
      </c>
      <c r="N94" s="144">
        <f t="shared" si="13"/>
        <v>55192</v>
      </c>
      <c r="O94" s="145" t="s">
        <v>362</v>
      </c>
      <c r="R94" s="126">
        <v>20</v>
      </c>
      <c r="S94" s="19">
        <v>48</v>
      </c>
      <c r="T94" s="10">
        <v>133</v>
      </c>
      <c r="U94" s="10">
        <v>125</v>
      </c>
      <c r="V94" s="10">
        <v>91</v>
      </c>
      <c r="W94" s="53">
        <f t="shared" si="12"/>
        <v>1.8958333333333333</v>
      </c>
    </row>
    <row r="95" spans="2:23">
      <c r="B95" s="126">
        <v>21</v>
      </c>
      <c r="C95" s="19">
        <v>362</v>
      </c>
      <c r="D95" s="10">
        <v>11</v>
      </c>
      <c r="E95" s="10">
        <v>4328</v>
      </c>
      <c r="F95" s="10">
        <v>1113</v>
      </c>
      <c r="G95" s="53">
        <f t="shared" si="10"/>
        <v>3.0745856353591159</v>
      </c>
      <c r="J95" s="138" t="s">
        <v>378</v>
      </c>
      <c r="K95" s="146">
        <f>K94/J93</f>
        <v>84.21052631578948</v>
      </c>
      <c r="L95" s="146">
        <f>L94/J93</f>
        <v>938.42105263157896</v>
      </c>
      <c r="M95" s="146">
        <f>M94/J93</f>
        <v>2228.7368421052633</v>
      </c>
      <c r="N95" s="146">
        <f>N94/J93</f>
        <v>2904.8421052631579</v>
      </c>
      <c r="O95" s="146">
        <f>N95/K95</f>
        <v>34.494999999999997</v>
      </c>
      <c r="R95" s="126">
        <v>21</v>
      </c>
      <c r="S95" s="19">
        <v>53</v>
      </c>
      <c r="T95" s="10">
        <v>2</v>
      </c>
      <c r="U95" s="10">
        <v>180</v>
      </c>
      <c r="V95" s="10">
        <v>103</v>
      </c>
      <c r="W95" s="53">
        <f t="shared" si="12"/>
        <v>1.9433962264150944</v>
      </c>
    </row>
    <row r="96" spans="2:23">
      <c r="B96" s="126">
        <v>22</v>
      </c>
      <c r="C96" s="19">
        <v>46</v>
      </c>
      <c r="D96" s="10">
        <v>1799</v>
      </c>
      <c r="E96" s="10">
        <v>1792</v>
      </c>
      <c r="F96" s="10">
        <v>1083</v>
      </c>
      <c r="G96" s="53">
        <f t="shared" si="10"/>
        <v>23.543478260869566</v>
      </c>
      <c r="R96" s="126">
        <v>22</v>
      </c>
      <c r="S96" s="19">
        <v>53</v>
      </c>
      <c r="T96" s="10">
        <v>0</v>
      </c>
      <c r="U96" s="10">
        <v>7</v>
      </c>
      <c r="V96" s="10">
        <v>74</v>
      </c>
      <c r="W96" s="53">
        <f t="shared" si="12"/>
        <v>1.3962264150943395</v>
      </c>
    </row>
    <row r="97" spans="2:23">
      <c r="B97" s="126">
        <v>23</v>
      </c>
      <c r="C97" s="19">
        <v>116</v>
      </c>
      <c r="D97" s="10">
        <v>354</v>
      </c>
      <c r="E97" s="10">
        <v>2098</v>
      </c>
      <c r="F97" s="10">
        <v>1032</v>
      </c>
      <c r="G97" s="53">
        <f t="shared" si="10"/>
        <v>8.8965517241379306</v>
      </c>
      <c r="R97" s="126">
        <v>23</v>
      </c>
      <c r="S97" s="19">
        <v>53</v>
      </c>
      <c r="T97" s="11">
        <v>5591</v>
      </c>
      <c r="U97" s="11">
        <v>6827</v>
      </c>
      <c r="V97" s="11">
        <v>3027</v>
      </c>
      <c r="W97" s="53">
        <f t="shared" si="12"/>
        <v>57.113207547169814</v>
      </c>
    </row>
    <row r="98" spans="2:23">
      <c r="B98" s="126">
        <v>24</v>
      </c>
      <c r="C98" s="19">
        <v>80</v>
      </c>
      <c r="D98" s="11">
        <v>921</v>
      </c>
      <c r="E98" s="11">
        <v>928</v>
      </c>
      <c r="F98" s="11">
        <v>959</v>
      </c>
      <c r="G98" s="53">
        <f t="shared" si="10"/>
        <v>11.987500000000001</v>
      </c>
      <c r="R98" s="126">
        <v>24</v>
      </c>
      <c r="S98" s="19">
        <v>53</v>
      </c>
      <c r="T98" s="10">
        <v>113</v>
      </c>
      <c r="U98" s="10">
        <v>113</v>
      </c>
      <c r="V98" s="10">
        <v>47</v>
      </c>
      <c r="W98" s="53">
        <f t="shared" si="12"/>
        <v>0.8867924528301887</v>
      </c>
    </row>
    <row r="99" spans="2:23">
      <c r="B99" s="126">
        <v>25</v>
      </c>
      <c r="C99" s="19">
        <v>243</v>
      </c>
      <c r="D99" s="10">
        <v>71</v>
      </c>
      <c r="E99" s="10">
        <v>1677</v>
      </c>
      <c r="F99" s="10">
        <v>873</v>
      </c>
      <c r="G99" s="53">
        <f t="shared" si="10"/>
        <v>3.5925925925925926</v>
      </c>
      <c r="R99" s="126">
        <v>25</v>
      </c>
      <c r="S99" s="19">
        <v>53</v>
      </c>
      <c r="T99" s="10">
        <v>907</v>
      </c>
      <c r="U99" s="10">
        <v>611</v>
      </c>
      <c r="V99" s="10">
        <v>324</v>
      </c>
      <c r="W99" s="53">
        <f t="shared" si="12"/>
        <v>6.1132075471698117</v>
      </c>
    </row>
    <row r="100" spans="2:23">
      <c r="B100" s="126">
        <v>26</v>
      </c>
      <c r="C100" s="19">
        <v>150</v>
      </c>
      <c r="D100" s="10">
        <v>663</v>
      </c>
      <c r="E100" s="10">
        <v>627</v>
      </c>
      <c r="F100" s="10">
        <v>775</v>
      </c>
      <c r="G100" s="53">
        <f t="shared" si="10"/>
        <v>5.166666666666667</v>
      </c>
      <c r="R100" s="126">
        <v>26</v>
      </c>
      <c r="S100" s="19">
        <v>54</v>
      </c>
      <c r="T100" s="10">
        <v>122</v>
      </c>
      <c r="U100" s="10">
        <v>68</v>
      </c>
      <c r="V100" s="10">
        <v>40</v>
      </c>
      <c r="W100" s="53">
        <f t="shared" si="12"/>
        <v>0.7407407407407407</v>
      </c>
    </row>
    <row r="101" spans="2:23">
      <c r="B101" s="126">
        <v>27</v>
      </c>
      <c r="C101" s="19">
        <v>88</v>
      </c>
      <c r="D101" s="10">
        <v>110</v>
      </c>
      <c r="E101" s="10">
        <v>1102</v>
      </c>
      <c r="F101" s="10">
        <v>752</v>
      </c>
      <c r="G101" s="53">
        <f t="shared" si="10"/>
        <v>8.545454545454545</v>
      </c>
      <c r="R101" s="126">
        <v>27</v>
      </c>
      <c r="S101" s="19">
        <v>56</v>
      </c>
      <c r="T101" s="10">
        <v>1475</v>
      </c>
      <c r="U101" s="10">
        <v>1419</v>
      </c>
      <c r="V101" s="10">
        <v>1240</v>
      </c>
      <c r="W101" s="53">
        <f t="shared" si="12"/>
        <v>22.142857142857142</v>
      </c>
    </row>
    <row r="102" spans="2:23">
      <c r="B102" s="126">
        <v>28</v>
      </c>
      <c r="C102" s="19">
        <v>110</v>
      </c>
      <c r="D102" s="10">
        <v>4</v>
      </c>
      <c r="E102" s="10">
        <v>5852</v>
      </c>
      <c r="F102" s="10">
        <v>749</v>
      </c>
      <c r="G102" s="53">
        <f t="shared" si="10"/>
        <v>6.8090909090909095</v>
      </c>
      <c r="R102" s="126">
        <v>28</v>
      </c>
      <c r="S102" s="19">
        <v>58</v>
      </c>
      <c r="T102" s="10">
        <v>22</v>
      </c>
      <c r="U102" s="10">
        <v>75</v>
      </c>
      <c r="V102" s="10">
        <v>52</v>
      </c>
      <c r="W102" s="53">
        <f t="shared" si="12"/>
        <v>0.89655172413793105</v>
      </c>
    </row>
    <row r="103" spans="2:23">
      <c r="B103" s="127">
        <v>29</v>
      </c>
      <c r="C103" s="10">
        <v>124</v>
      </c>
      <c r="D103" s="10">
        <v>1288</v>
      </c>
      <c r="E103" s="10">
        <v>1095</v>
      </c>
      <c r="F103" s="10">
        <v>736</v>
      </c>
      <c r="G103" s="53">
        <f t="shared" si="10"/>
        <v>5.935483870967742</v>
      </c>
      <c r="R103" s="127">
        <v>29</v>
      </c>
      <c r="S103" s="10">
        <v>59</v>
      </c>
      <c r="T103" s="10">
        <v>38</v>
      </c>
      <c r="U103" s="10">
        <v>47</v>
      </c>
      <c r="V103" s="10">
        <v>73</v>
      </c>
      <c r="W103" s="53">
        <f t="shared" si="12"/>
        <v>1.2372881355932204</v>
      </c>
    </row>
    <row r="104" spans="2:23" ht="17.25" thickBot="1">
      <c r="B104" s="126">
        <v>30</v>
      </c>
      <c r="C104" s="19">
        <v>45</v>
      </c>
      <c r="D104" s="10">
        <v>1978</v>
      </c>
      <c r="E104" s="10">
        <v>1539</v>
      </c>
      <c r="F104" s="10">
        <v>719</v>
      </c>
      <c r="G104" s="53">
        <f t="shared" si="10"/>
        <v>15.977777777777778</v>
      </c>
      <c r="R104" s="126">
        <v>30</v>
      </c>
      <c r="S104" s="19">
        <v>63</v>
      </c>
      <c r="T104" s="10">
        <v>436</v>
      </c>
      <c r="U104" s="10">
        <v>646</v>
      </c>
      <c r="V104" s="10">
        <v>1954</v>
      </c>
      <c r="W104" s="53">
        <f t="shared" si="12"/>
        <v>31.015873015873016</v>
      </c>
    </row>
    <row r="105" spans="2:23" ht="17.25" thickTop="1">
      <c r="B105" s="126">
        <v>31</v>
      </c>
      <c r="C105" s="131">
        <v>223</v>
      </c>
      <c r="D105" s="131">
        <v>115</v>
      </c>
      <c r="E105" s="131">
        <v>516</v>
      </c>
      <c r="F105" s="131">
        <v>674</v>
      </c>
      <c r="G105" s="132">
        <f t="shared" si="10"/>
        <v>3.022421524663677</v>
      </c>
      <c r="R105" s="137" t="s">
        <v>377</v>
      </c>
      <c r="S105" s="144">
        <f>SUM(S75:S104)</f>
        <v>1233</v>
      </c>
      <c r="T105" s="144">
        <f t="shared" ref="T105:V105" si="14">SUM(T75:T104)</f>
        <v>15985</v>
      </c>
      <c r="U105" s="144">
        <f t="shared" si="14"/>
        <v>19750</v>
      </c>
      <c r="V105" s="144">
        <f t="shared" si="14"/>
        <v>12911</v>
      </c>
      <c r="W105" s="145" t="s">
        <v>362</v>
      </c>
    </row>
    <row r="106" spans="2:23">
      <c r="B106" s="126">
        <v>32</v>
      </c>
      <c r="C106" s="131">
        <v>39</v>
      </c>
      <c r="D106" s="131">
        <v>343</v>
      </c>
      <c r="E106" s="131">
        <v>1026</v>
      </c>
      <c r="F106" s="131">
        <v>655</v>
      </c>
      <c r="G106" s="132">
        <f t="shared" si="10"/>
        <v>16.794871794871796</v>
      </c>
      <c r="R106" s="138" t="s">
        <v>378</v>
      </c>
      <c r="S106" s="146">
        <f>S105/R104</f>
        <v>41.1</v>
      </c>
      <c r="T106" s="146">
        <f>T105/R104</f>
        <v>532.83333333333337</v>
      </c>
      <c r="U106" s="146">
        <f>U105/R104</f>
        <v>658.33333333333337</v>
      </c>
      <c r="V106" s="146">
        <f>V105/R104</f>
        <v>430.36666666666667</v>
      </c>
      <c r="W106" s="146">
        <f>V106/S106</f>
        <v>10.471208434712084</v>
      </c>
    </row>
    <row r="107" spans="2:23">
      <c r="B107" s="126">
        <v>33</v>
      </c>
      <c r="C107" s="131">
        <v>366</v>
      </c>
      <c r="D107" s="131">
        <v>3066</v>
      </c>
      <c r="E107" s="131">
        <v>4423</v>
      </c>
      <c r="F107" s="131">
        <v>629</v>
      </c>
      <c r="G107" s="132">
        <f t="shared" si="10"/>
        <v>1.7185792349726776</v>
      </c>
    </row>
    <row r="108" spans="2:23">
      <c r="B108" s="126">
        <v>34</v>
      </c>
      <c r="C108" s="131">
        <v>91</v>
      </c>
      <c r="D108" s="131">
        <v>1815</v>
      </c>
      <c r="E108" s="131">
        <v>1777</v>
      </c>
      <c r="F108" s="131">
        <v>566</v>
      </c>
      <c r="G108" s="132">
        <f t="shared" si="10"/>
        <v>6.2197802197802199</v>
      </c>
    </row>
    <row r="109" spans="2:23">
      <c r="B109" s="126">
        <v>35</v>
      </c>
      <c r="C109" s="131">
        <v>104</v>
      </c>
      <c r="D109" s="131">
        <v>814</v>
      </c>
      <c r="E109" s="131">
        <v>933</v>
      </c>
      <c r="F109" s="131">
        <v>558</v>
      </c>
      <c r="G109" s="132">
        <f t="shared" si="10"/>
        <v>5.365384615384615</v>
      </c>
    </row>
    <row r="110" spans="2:23">
      <c r="B110" s="126">
        <v>36</v>
      </c>
      <c r="C110" s="131">
        <v>41</v>
      </c>
      <c r="D110" s="131">
        <v>287</v>
      </c>
      <c r="E110" s="131">
        <v>625</v>
      </c>
      <c r="F110" s="131">
        <v>543</v>
      </c>
      <c r="G110" s="132">
        <f t="shared" si="10"/>
        <v>13.24390243902439</v>
      </c>
    </row>
    <row r="111" spans="2:23">
      <c r="B111" s="125">
        <v>37</v>
      </c>
      <c r="C111" s="133">
        <v>31</v>
      </c>
      <c r="D111" s="133">
        <v>69</v>
      </c>
      <c r="E111" s="133">
        <v>386</v>
      </c>
      <c r="F111" s="133">
        <v>535</v>
      </c>
      <c r="G111" s="134">
        <f t="shared" si="10"/>
        <v>17.258064516129032</v>
      </c>
    </row>
    <row r="112" spans="2:23" ht="17.25" thickBot="1">
      <c r="B112" s="126">
        <v>38</v>
      </c>
      <c r="C112" s="131">
        <v>10</v>
      </c>
      <c r="D112" s="131">
        <v>899</v>
      </c>
      <c r="E112" s="131">
        <v>912</v>
      </c>
      <c r="F112" s="131">
        <v>505</v>
      </c>
      <c r="G112" s="132">
        <f t="shared" si="10"/>
        <v>50.5</v>
      </c>
    </row>
    <row r="113" spans="2:7" ht="17.25" thickTop="1">
      <c r="B113" s="137" t="s">
        <v>377</v>
      </c>
      <c r="C113" s="144">
        <f>SUM(C75:C112)</f>
        <v>6042</v>
      </c>
      <c r="D113" s="144">
        <f>SUM(D75:D112)</f>
        <v>33361</v>
      </c>
      <c r="E113" s="144">
        <f>SUM(E75:E112)</f>
        <v>77106</v>
      </c>
      <c r="F113" s="144">
        <f>SUM(F75:F112)</f>
        <v>79752</v>
      </c>
      <c r="G113" s="145" t="s">
        <v>362</v>
      </c>
    </row>
    <row r="114" spans="2:7">
      <c r="B114" s="138" t="s">
        <v>378</v>
      </c>
      <c r="C114" s="146">
        <f>C113/B112</f>
        <v>159</v>
      </c>
      <c r="D114" s="146">
        <f>D113/B112</f>
        <v>877.92105263157896</v>
      </c>
      <c r="E114" s="146">
        <f>E113/B112</f>
        <v>2029.1052631578948</v>
      </c>
      <c r="F114" s="146">
        <f>F113/B112</f>
        <v>2098.7368421052633</v>
      </c>
      <c r="G114" s="146">
        <f>F114/C114</f>
        <v>13.199602780536248</v>
      </c>
    </row>
  </sheetData>
  <phoneticPr fontId="1" type="noConversion"/>
  <pageMargins left="0.7" right="0.7" top="0.75" bottom="0.75" header="0.3" footer="0.3"/>
  <pageSetup paperSize="9" scale="2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Normal="100" zoomScaleSheetLayoutView="100" workbookViewId="0">
      <selection activeCell="J14" sqref="J14"/>
    </sheetView>
  </sheetViews>
  <sheetFormatPr defaultRowHeight="16.5"/>
  <cols>
    <col min="1" max="1" width="9" style="1"/>
    <col min="4" max="4" width="12" customWidth="1"/>
    <col min="5" max="5" width="13" customWidth="1"/>
    <col min="6" max="6" width="11.25" bestFit="1" customWidth="1"/>
    <col min="7" max="7" width="14.25" customWidth="1"/>
    <col min="8" max="9" width="9" style="1"/>
  </cols>
  <sheetData>
    <row r="1" spans="2:8" s="1" customFormat="1"/>
    <row r="2" spans="2:8" s="1" customFormat="1" ht="26.25">
      <c r="B2" s="155" t="s">
        <v>427</v>
      </c>
      <c r="C2" s="154"/>
      <c r="D2" s="154"/>
    </row>
    <row r="3" spans="2:8" s="1" customFormat="1" ht="17.25" thickBot="1"/>
    <row r="4" spans="2:8" ht="29.25" customHeight="1" thickBot="1">
      <c r="B4" s="107" t="s">
        <v>366</v>
      </c>
      <c r="C4" s="106" t="s">
        <v>367</v>
      </c>
      <c r="D4" s="105" t="s">
        <v>364</v>
      </c>
      <c r="E4" s="100" t="s">
        <v>356</v>
      </c>
      <c r="F4" s="99" t="s">
        <v>357</v>
      </c>
      <c r="G4" s="108" t="s">
        <v>365</v>
      </c>
    </row>
    <row r="5" spans="2:8" ht="17.25" thickTop="1">
      <c r="B5" s="192">
        <v>2009</v>
      </c>
      <c r="C5" s="103">
        <v>1</v>
      </c>
      <c r="D5" s="156">
        <v>46</v>
      </c>
      <c r="E5" s="101">
        <v>41</v>
      </c>
      <c r="F5" s="97">
        <v>41</v>
      </c>
      <c r="G5" s="109">
        <v>41</v>
      </c>
    </row>
    <row r="6" spans="2:8">
      <c r="B6" s="193"/>
      <c r="C6" s="104">
        <v>2</v>
      </c>
      <c r="D6" s="157">
        <v>45</v>
      </c>
      <c r="E6" s="102">
        <v>45</v>
      </c>
      <c r="F6" s="98">
        <v>45</v>
      </c>
      <c r="G6" s="110">
        <v>45</v>
      </c>
    </row>
    <row r="7" spans="2:8">
      <c r="B7" s="193"/>
      <c r="C7" s="104">
        <v>3</v>
      </c>
      <c r="D7" s="157">
        <v>72</v>
      </c>
      <c r="E7" s="102">
        <v>71</v>
      </c>
      <c r="F7" s="98">
        <v>64</v>
      </c>
      <c r="G7" s="110">
        <f>(F7+E7)/2</f>
        <v>67.5</v>
      </c>
    </row>
    <row r="8" spans="2:8">
      <c r="B8" s="193"/>
      <c r="C8" s="104">
        <v>4</v>
      </c>
      <c r="D8" s="157">
        <v>110</v>
      </c>
      <c r="E8" s="102">
        <v>113</v>
      </c>
      <c r="F8" s="98">
        <v>100</v>
      </c>
      <c r="G8" s="110">
        <f>(F8+E8)/2</f>
        <v>106.5</v>
      </c>
    </row>
    <row r="9" spans="2:8">
      <c r="B9" s="193"/>
      <c r="C9" s="104">
        <v>5</v>
      </c>
      <c r="D9" s="157">
        <v>187</v>
      </c>
      <c r="E9" s="102">
        <v>178</v>
      </c>
      <c r="F9" s="98">
        <v>190</v>
      </c>
      <c r="G9" s="110">
        <f t="shared" ref="G9:G18" si="0">(F9+E9)/2</f>
        <v>184</v>
      </c>
      <c r="H9" s="129"/>
    </row>
    <row r="10" spans="2:8">
      <c r="B10" s="193"/>
      <c r="C10" s="104">
        <v>6</v>
      </c>
      <c r="D10" s="157">
        <v>755</v>
      </c>
      <c r="E10" s="102">
        <v>660</v>
      </c>
      <c r="F10" s="98">
        <v>690</v>
      </c>
      <c r="G10" s="110">
        <f t="shared" si="0"/>
        <v>675</v>
      </c>
    </row>
    <row r="11" spans="2:8">
      <c r="B11" s="193"/>
      <c r="C11" s="104">
        <v>7</v>
      </c>
      <c r="D11" s="157">
        <v>855</v>
      </c>
      <c r="E11" s="102">
        <v>795</v>
      </c>
      <c r="F11" s="98">
        <v>823</v>
      </c>
      <c r="G11" s="110">
        <f t="shared" si="0"/>
        <v>809</v>
      </c>
    </row>
    <row r="12" spans="2:8">
      <c r="B12" s="193"/>
      <c r="C12" s="104">
        <v>8</v>
      </c>
      <c r="D12" s="157">
        <v>141</v>
      </c>
      <c r="E12" s="102">
        <v>1069</v>
      </c>
      <c r="F12" s="98">
        <v>1112</v>
      </c>
      <c r="G12" s="110">
        <f t="shared" si="0"/>
        <v>1090.5</v>
      </c>
    </row>
    <row r="13" spans="2:8">
      <c r="B13" s="193"/>
      <c r="C13" s="104">
        <v>9</v>
      </c>
      <c r="D13" s="157">
        <v>826</v>
      </c>
      <c r="E13" s="102">
        <v>770</v>
      </c>
      <c r="F13" s="98">
        <v>814</v>
      </c>
      <c r="G13" s="110">
        <f t="shared" si="0"/>
        <v>792</v>
      </c>
    </row>
    <row r="14" spans="2:8">
      <c r="B14" s="193"/>
      <c r="C14" s="104">
        <v>10</v>
      </c>
      <c r="D14" s="157">
        <v>151</v>
      </c>
      <c r="E14" s="102">
        <v>726</v>
      </c>
      <c r="F14" s="98">
        <v>1100</v>
      </c>
      <c r="G14" s="110">
        <f t="shared" si="0"/>
        <v>913</v>
      </c>
    </row>
    <row r="15" spans="2:8">
      <c r="B15" s="193"/>
      <c r="C15" s="104">
        <v>11</v>
      </c>
      <c r="D15" s="157">
        <v>155</v>
      </c>
      <c r="E15" s="102">
        <v>699</v>
      </c>
      <c r="F15" s="98">
        <v>1133</v>
      </c>
      <c r="G15" s="110">
        <f t="shared" si="0"/>
        <v>916</v>
      </c>
    </row>
    <row r="16" spans="2:8">
      <c r="B16" s="194"/>
      <c r="C16" s="104">
        <v>12</v>
      </c>
      <c r="D16" s="157">
        <v>653</v>
      </c>
      <c r="E16" s="102">
        <v>1221</v>
      </c>
      <c r="F16" s="98">
        <v>1528</v>
      </c>
      <c r="G16" s="110">
        <f t="shared" si="0"/>
        <v>1374.5</v>
      </c>
    </row>
    <row r="17" spans="2:7">
      <c r="B17" s="195">
        <v>2010</v>
      </c>
      <c r="C17" s="104">
        <v>1</v>
      </c>
      <c r="D17" s="157">
        <v>730</v>
      </c>
      <c r="E17" s="102">
        <v>1335</v>
      </c>
      <c r="F17" s="98">
        <v>1644</v>
      </c>
      <c r="G17" s="110">
        <f t="shared" si="0"/>
        <v>1489.5</v>
      </c>
    </row>
    <row r="18" spans="2:7" ht="17.25" thickBot="1">
      <c r="B18" s="196"/>
      <c r="C18" s="111">
        <v>2</v>
      </c>
      <c r="D18" s="158">
        <v>557</v>
      </c>
      <c r="E18" s="112">
        <v>2191</v>
      </c>
      <c r="F18" s="113">
        <v>2425</v>
      </c>
      <c r="G18" s="114">
        <f t="shared" si="0"/>
        <v>2308</v>
      </c>
    </row>
    <row r="19" spans="2:7" ht="18" thickTop="1" thickBot="1">
      <c r="B19" s="197" t="s">
        <v>369</v>
      </c>
      <c r="C19" s="198"/>
      <c r="D19" s="165">
        <f>SUM(D5:D18)</f>
        <v>5283</v>
      </c>
      <c r="E19" s="166">
        <f>SUM(E5:E18)</f>
        <v>9914</v>
      </c>
      <c r="F19" s="167">
        <f>SUM(F5:F18)</f>
        <v>11709</v>
      </c>
      <c r="G19" s="168">
        <f>SUM(G5:G18)</f>
        <v>10811.5</v>
      </c>
    </row>
    <row r="20" spans="2:7" s="1" customFormat="1">
      <c r="B20" s="89" t="s">
        <v>368</v>
      </c>
    </row>
    <row r="21" spans="2:7" s="1" customFormat="1">
      <c r="B21" s="89" t="s">
        <v>428</v>
      </c>
    </row>
    <row r="22" spans="2:7" s="1" customFormat="1"/>
    <row r="23" spans="2:7" s="1" customFormat="1" ht="41.25" customHeight="1">
      <c r="B23" s="199" t="s">
        <v>418</v>
      </c>
      <c r="C23" s="199"/>
      <c r="D23" s="199"/>
      <c r="E23" s="199"/>
      <c r="F23" s="199"/>
      <c r="G23" s="199"/>
    </row>
    <row r="24" spans="2:7" s="1" customFormat="1"/>
  </sheetData>
  <mergeCells count="4">
    <mergeCell ref="B5:B16"/>
    <mergeCell ref="B17:B18"/>
    <mergeCell ref="B19:C19"/>
    <mergeCell ref="B23:G23"/>
  </mergeCells>
  <phoneticPr fontId="1" type="noConversion"/>
  <pageMargins left="0.7" right="0.7" top="0.75" bottom="0.75" header="0.3" footer="0.3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7</vt:i4>
      </vt:variant>
    </vt:vector>
  </HeadingPairs>
  <TitlesOfParts>
    <vt:vector size="14" baseType="lpstr">
      <vt:lpstr>Front</vt:lpstr>
      <vt:lpstr>기준</vt:lpstr>
      <vt:lpstr>총괄 분석</vt:lpstr>
      <vt:lpstr>개괄 분석</vt:lpstr>
      <vt:lpstr>전체 Data</vt:lpstr>
      <vt:lpstr>분석 Data</vt:lpstr>
      <vt:lpstr>별첨</vt:lpstr>
      <vt:lpstr>Front!Print_Area</vt:lpstr>
      <vt:lpstr>'개괄 분석'!Print_Area</vt:lpstr>
      <vt:lpstr>기준!Print_Area</vt:lpstr>
      <vt:lpstr>별첨!Print_Area</vt:lpstr>
      <vt:lpstr>'분석 Data'!Print_Area</vt:lpstr>
      <vt:lpstr>'전체 Data'!Print_Area</vt:lpstr>
      <vt:lpstr>'총괄 분석'!Print_Area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Hwan</dc:creator>
  <cp:lastModifiedBy>Hwan</cp:lastModifiedBy>
  <cp:lastPrinted>2010-03-07T05:45:39Z</cp:lastPrinted>
  <dcterms:created xsi:type="dcterms:W3CDTF">2010-02-21T18:53:07Z</dcterms:created>
  <dcterms:modified xsi:type="dcterms:W3CDTF">2010-04-01T06:29:01Z</dcterms:modified>
</cp:coreProperties>
</file>